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341" windowWidth="10245" windowHeight="7560" activeTab="0"/>
  </bookViews>
  <sheets>
    <sheet name="Div2 2nd Half" sheetId="1" r:id="rId1"/>
    <sheet name="2nd Half Cards" sheetId="2" r:id="rId2"/>
    <sheet name="Div2 1st Half" sheetId="3" r:id="rId3"/>
    <sheet name="1st Half Cards" sheetId="4" r:id="rId4"/>
  </sheets>
  <definedNames>
    <definedName name="_xlnm.Print_Area" localSheetId="2">'Div2 1st Half'!$A$1:$M$34</definedName>
    <definedName name="_xlnm.Print_Area" localSheetId="0">'Div2 2nd Half'!$A$1:$M$34</definedName>
  </definedNames>
  <calcPr fullCalcOnLoad="1"/>
</workbook>
</file>

<file path=xl/sharedStrings.xml><?xml version="1.0" encoding="utf-8"?>
<sst xmlns="http://schemas.openxmlformats.org/spreadsheetml/2006/main" count="1909" uniqueCount="140">
  <si>
    <t>TOTALS</t>
  </si>
  <si>
    <t>p</t>
  </si>
  <si>
    <t>e</t>
  </si>
  <si>
    <t>s</t>
  </si>
  <si>
    <t xml:space="preserve"> </t>
  </si>
  <si>
    <t>Denotes scheduled game for which no card received</t>
  </si>
  <si>
    <t>?</t>
  </si>
  <si>
    <t>TEAM</t>
  </si>
  <si>
    <t>Pts</t>
  </si>
  <si>
    <t>SHOTS</t>
  </si>
  <si>
    <t>ENDS</t>
  </si>
  <si>
    <t>BLANKS</t>
  </si>
  <si>
    <t>ADJUSTED</t>
  </si>
  <si>
    <t>TOTAL</t>
  </si>
  <si>
    <t>B1</t>
  </si>
  <si>
    <t>B2</t>
  </si>
  <si>
    <t>B3</t>
  </si>
  <si>
    <t>B4</t>
  </si>
  <si>
    <t>B5</t>
  </si>
  <si>
    <t>B6</t>
  </si>
  <si>
    <t>B7</t>
  </si>
  <si>
    <t>B8</t>
  </si>
  <si>
    <t>DIV 2</t>
  </si>
  <si>
    <t>For latest results, go to www.reformcurling.com/division2.html</t>
  </si>
  <si>
    <t>Card</t>
  </si>
  <si>
    <t>Position</t>
  </si>
  <si>
    <t>Robertson</t>
  </si>
  <si>
    <t>Barr</t>
  </si>
  <si>
    <t>B9</t>
  </si>
  <si>
    <t>FIRST HALF</t>
  </si>
  <si>
    <t>SECOND HALF</t>
  </si>
  <si>
    <t>W Brown</t>
  </si>
  <si>
    <t>All matches playing to conclusion of 8 ends or more, bonus of 1.1 applied to ends won by each team.</t>
  </si>
  <si>
    <t>8 end</t>
  </si>
  <si>
    <t>Bonus</t>
  </si>
  <si>
    <t>Lindsay</t>
  </si>
  <si>
    <t>(if 8 End Bonus System applied, ends bold and underlined)</t>
  </si>
  <si>
    <t>Richardson</t>
  </si>
  <si>
    <t>Macfarlane</t>
  </si>
  <si>
    <t>SEASON 23/24 - DIVISION TWO</t>
  </si>
  <si>
    <t>23/24 FIRST HALF</t>
  </si>
  <si>
    <t>McIntyre R</t>
  </si>
  <si>
    <t>Fyfe</t>
  </si>
  <si>
    <t>Gillespie</t>
  </si>
  <si>
    <t>23/24 SECOND HALF</t>
  </si>
  <si>
    <t>21/9/23 21.00</t>
  </si>
  <si>
    <t>B4 Richardson</t>
  </si>
  <si>
    <t>B1 R McIntyre</t>
  </si>
  <si>
    <t>B6 Fyfe</t>
  </si>
  <si>
    <t>B8 Gillespie</t>
  </si>
  <si>
    <t>B3 Macfarlane</t>
  </si>
  <si>
    <t>B5 Barr</t>
  </si>
  <si>
    <t>28/09/2023 18.30</t>
  </si>
  <si>
    <t>B9 Lindsay</t>
  </si>
  <si>
    <t>05/10/23 20.00</t>
  </si>
  <si>
    <t>B7 Robertson</t>
  </si>
  <si>
    <t>12/10/23 20.00</t>
  </si>
  <si>
    <t>19/10/23 18.00</t>
  </si>
  <si>
    <t>B2 Brown</t>
  </si>
  <si>
    <t>26/10/23 18.30</t>
  </si>
  <si>
    <t>30/10/23 15.00</t>
  </si>
  <si>
    <t>2/11/23 21.00</t>
  </si>
  <si>
    <t>5/11/23 20.00</t>
  </si>
  <si>
    <t>B1 McIntyre R</t>
  </si>
  <si>
    <t>10/11/23 18.30</t>
  </si>
  <si>
    <t>10/11/23 18.00</t>
  </si>
  <si>
    <t>12/11/23 20.00</t>
  </si>
  <si>
    <t>15/11/23 18.30</t>
  </si>
  <si>
    <t>16/11/23 18.30</t>
  </si>
  <si>
    <t>16/11/23 21.00</t>
  </si>
  <si>
    <t>26/11/23 20.00</t>
  </si>
  <si>
    <t>30/11/23 20.00</t>
  </si>
  <si>
    <t>30/11/23 21.00</t>
  </si>
  <si>
    <t>7/12/23 21.00</t>
  </si>
  <si>
    <t>14/12/23 18.30</t>
  </si>
  <si>
    <t>14/12/23  18.30</t>
  </si>
  <si>
    <t>10/12/23 17.30</t>
  </si>
  <si>
    <t>14/12/23  21.00</t>
  </si>
  <si>
    <t>v v v</t>
  </si>
  <si>
    <t>19/12/23  20.00</t>
  </si>
  <si>
    <t>^^^</t>
  </si>
  <si>
    <t>Updated 22/12/23</t>
  </si>
  <si>
    <t>21/12/23  18.30</t>
  </si>
  <si>
    <t>21/12/23  21.00</t>
  </si>
  <si>
    <t>B1 McIntyre</t>
  </si>
  <si>
    <t>23/24 1st Half Winner - Alan Lindsay</t>
  </si>
  <si>
    <t>Final</t>
  </si>
  <si>
    <t>Sharp</t>
  </si>
  <si>
    <t>G McIntyre</t>
  </si>
  <si>
    <t>Heron</t>
  </si>
  <si>
    <t>R McIntyre</t>
  </si>
  <si>
    <t>Sinclair</t>
  </si>
  <si>
    <t>McRoberts</t>
  </si>
  <si>
    <t>Crawford</t>
  </si>
  <si>
    <t>4/1/23 21.00</t>
  </si>
  <si>
    <t>C6 Robertson</t>
  </si>
  <si>
    <t>C9 Crawford</t>
  </si>
  <si>
    <t>11/1/24 18.30</t>
  </si>
  <si>
    <t>B3 Heron</t>
  </si>
  <si>
    <t>B7 Sinclair</t>
  </si>
  <si>
    <t>B6 Robertson</t>
  </si>
  <si>
    <t>B9 Crawford</t>
  </si>
  <si>
    <t>4/1/24  21.00</t>
  </si>
  <si>
    <t>B1 Sharp</t>
  </si>
  <si>
    <t>B4 Fyfe</t>
  </si>
  <si>
    <t>8 End Bonus system:  when awarded, ends shown in bold and underlined)</t>
  </si>
  <si>
    <t>18/1/24  21.00</t>
  </si>
  <si>
    <t>B8 McRoberts</t>
  </si>
  <si>
    <t>25/1/24 21.00</t>
  </si>
  <si>
    <t>B5 R McIntyre</t>
  </si>
  <si>
    <t>B2 G McIntyre</t>
  </si>
  <si>
    <t>1/2/24 18.30</t>
  </si>
  <si>
    <t>B8  McRoberts</t>
  </si>
  <si>
    <t>4/2/24  20.00</t>
  </si>
  <si>
    <t>8/2/24 20.30</t>
  </si>
  <si>
    <t>8/2/24  18.00</t>
  </si>
  <si>
    <t>15/2/24 18.30</t>
  </si>
  <si>
    <t>15/2/24 21.00</t>
  </si>
  <si>
    <t>18/2/24 20.00</t>
  </si>
  <si>
    <t>22/2/24 18.30</t>
  </si>
  <si>
    <t>22/2/24  18.30</t>
  </si>
  <si>
    <t>B6 Manson</t>
  </si>
  <si>
    <t>29/2/24  21.00</t>
  </si>
  <si>
    <t>29/2/24  20.00</t>
  </si>
  <si>
    <t>10/3/24 20.00</t>
  </si>
  <si>
    <t>9/3/24  21.00</t>
  </si>
  <si>
    <t>7/3/24 21.00</t>
  </si>
  <si>
    <t>7/3/24  18.30</t>
  </si>
  <si>
    <t>vvv</t>
  </si>
  <si>
    <t>14/3/24  21.00</t>
  </si>
  <si>
    <t>B9 Grawford</t>
  </si>
  <si>
    <t>14/3/24 21.00</t>
  </si>
  <si>
    <t>21/3/24  21.00</t>
  </si>
  <si>
    <t>B6 R0bertson</t>
  </si>
  <si>
    <t>25/3/24 20.30</t>
  </si>
  <si>
    <t>28/3/24  20.00</t>
  </si>
  <si>
    <t>28/3/24 18.30</t>
  </si>
  <si>
    <t>B2 McIntyre</t>
  </si>
  <si>
    <t>28/3/24  18.30</t>
  </si>
  <si>
    <t>Updated  28/03/2024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</si>
</sst>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rebuchet MS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Calibri"/>
      <family val="2"/>
    </font>
    <font>
      <sz val="10"/>
      <color indexed="9"/>
      <name val="Trebuchet MS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theme="1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Calibri"/>
      <family val="2"/>
    </font>
    <font>
      <sz val="10"/>
      <color theme="0"/>
      <name val="Trebuchet MS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13" fillId="2" borderId="1">
      <alignment horizontal="center" vertical="center"/>
      <protection/>
    </xf>
    <xf numFmtId="2" fontId="13" fillId="3" borderId="1">
      <alignment horizontal="center" vertical="center"/>
      <protection/>
    </xf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2" fontId="0" fillId="2" borderId="1">
      <alignment horizontal="center" vertical="center"/>
      <protection/>
    </xf>
    <xf numFmtId="2" fontId="0" fillId="3" borderId="1">
      <alignment horizontal="center" vertical="center"/>
      <protection/>
    </xf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2" borderId="2" applyNumberFormat="0" applyAlignment="0" applyProtection="0"/>
    <xf numFmtId="0" fontId="53" fillId="0" borderId="7" applyNumberFormat="0" applyFill="0" applyAlignment="0" applyProtection="0"/>
    <xf numFmtId="0" fontId="6" fillId="33" borderId="0">
      <alignment horizontal="center"/>
      <protection/>
    </xf>
    <xf numFmtId="0" fontId="54" fillId="34" borderId="0" applyNumberFormat="0" applyBorder="0" applyAlignment="0" applyProtection="0"/>
    <xf numFmtId="0" fontId="0" fillId="35" borderId="8" applyNumberFormat="0" applyFont="0" applyAlignment="0" applyProtection="0"/>
    <xf numFmtId="0" fontId="55" fillId="29" borderId="9" applyNumberFormat="0" applyAlignment="0" applyProtection="0"/>
    <xf numFmtId="14" fontId="56" fillId="36" borderId="10" applyFont="0">
      <alignment horizontal="left"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7" borderId="0">
      <alignment/>
      <protection locked="0"/>
    </xf>
    <xf numFmtId="0" fontId="5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12" xfId="0" applyNumberFormat="1" applyFont="1" applyFill="1" applyBorder="1" applyAlignment="1">
      <alignment horizontal="left"/>
    </xf>
    <xf numFmtId="2" fontId="0" fillId="0" borderId="13" xfId="0" applyNumberFormat="1" applyFill="1" applyBorder="1" applyAlignment="1">
      <alignment/>
    </xf>
    <xf numFmtId="2" fontId="0" fillId="0" borderId="14" xfId="0" applyNumberFormat="1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33" fillId="0" borderId="14" xfId="41" applyNumberFormat="1" applyFont="1" applyFill="1" applyBorder="1" applyAlignment="1">
      <alignment horizontal="left"/>
    </xf>
    <xf numFmtId="2" fontId="33" fillId="0" borderId="15" xfId="41" applyNumberFormat="1" applyFont="1" applyFill="1" applyBorder="1" applyAlignment="1">
      <alignment horizontal="center"/>
    </xf>
    <xf numFmtId="0" fontId="60" fillId="38" borderId="0" xfId="0" applyFont="1" applyFill="1" applyAlignment="1">
      <alignment/>
    </xf>
    <xf numFmtId="0" fontId="0" fillId="38" borderId="0" xfId="0" applyFill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39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/>
    </xf>
    <xf numFmtId="0" fontId="6" fillId="1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/>
    </xf>
    <xf numFmtId="0" fontId="6" fillId="19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 applyProtection="1">
      <alignment horizontal="center"/>
      <protection/>
    </xf>
    <xf numFmtId="2" fontId="6" fillId="13" borderId="1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2" fontId="1" fillId="2" borderId="28" xfId="0" applyNumberFormat="1" applyFont="1" applyFill="1" applyBorder="1" applyAlignment="1">
      <alignment horizontal="center"/>
    </xf>
    <xf numFmtId="2" fontId="61" fillId="2" borderId="28" xfId="0" applyNumberFormat="1" applyFont="1" applyFill="1" applyBorder="1" applyAlignment="1">
      <alignment horizontal="center"/>
    </xf>
    <xf numFmtId="1" fontId="0" fillId="0" borderId="12" xfId="41" applyNumberFormat="1" applyFont="1" applyFill="1" applyBorder="1" applyAlignment="1">
      <alignment horizontal="left"/>
    </xf>
    <xf numFmtId="1" fontId="0" fillId="40" borderId="29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2" fontId="0" fillId="40" borderId="23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40" borderId="23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left"/>
    </xf>
    <xf numFmtId="2" fontId="0" fillId="2" borderId="13" xfId="0" applyNumberFormat="1" applyFill="1" applyBorder="1" applyAlignment="1">
      <alignment/>
    </xf>
    <xf numFmtId="1" fontId="0" fillId="40" borderId="31" xfId="0" applyNumberFormat="1" applyFon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left"/>
    </xf>
    <xf numFmtId="2" fontId="0" fillId="40" borderId="0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/>
    </xf>
    <xf numFmtId="1" fontId="0" fillId="2" borderId="26" xfId="0" applyNumberFormat="1" applyFill="1" applyBorder="1" applyAlignment="1">
      <alignment horizontal="center" vertical="center"/>
    </xf>
    <xf numFmtId="1" fontId="0" fillId="40" borderId="10" xfId="0" applyNumberFormat="1" applyFon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40" borderId="30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40" borderId="24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40" borderId="27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40" borderId="2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0" fontId="6" fillId="33" borderId="0" xfId="60">
      <alignment horizontal="center"/>
      <protection/>
    </xf>
    <xf numFmtId="0" fontId="5" fillId="0" borderId="34" xfId="0" applyFont="1" applyBorder="1" applyAlignment="1">
      <alignment vertical="center" wrapText="1"/>
    </xf>
    <xf numFmtId="0" fontId="10" fillId="0" borderId="0" xfId="0" applyFont="1" applyAlignment="1">
      <alignment/>
    </xf>
    <xf numFmtId="1" fontId="0" fillId="40" borderId="30" xfId="0" applyNumberFormat="1" applyFont="1" applyFill="1" applyBorder="1" applyAlignment="1">
      <alignment horizontal="center" vertical="center"/>
    </xf>
    <xf numFmtId="2" fontId="0" fillId="40" borderId="24" xfId="0" applyNumberFormat="1" applyFont="1" applyFill="1" applyBorder="1" applyAlignment="1">
      <alignment horizontal="center" vertical="center"/>
    </xf>
    <xf numFmtId="2" fontId="0" fillId="40" borderId="27" xfId="0" applyNumberFormat="1" applyFont="1" applyFill="1" applyBorder="1" applyAlignment="1">
      <alignment horizontal="center" vertical="center"/>
    </xf>
    <xf numFmtId="1" fontId="0" fillId="40" borderId="30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40" borderId="24" xfId="0" applyNumberFormat="1" applyFont="1" applyFill="1" applyBorder="1" applyAlignment="1">
      <alignment vertical="center"/>
    </xf>
    <xf numFmtId="0" fontId="62" fillId="0" borderId="35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0" fillId="0" borderId="10" xfId="0" applyBorder="1" applyAlignment="1">
      <alignment/>
    </xf>
    <xf numFmtId="1" fontId="11" fillId="2" borderId="24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left"/>
    </xf>
    <xf numFmtId="1" fontId="0" fillId="2" borderId="26" xfId="0" applyNumberFormat="1" applyFont="1" applyFill="1" applyBorder="1" applyAlignment="1">
      <alignment horizontal="center" vertical="center"/>
    </xf>
    <xf numFmtId="2" fontId="0" fillId="2" borderId="33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1" fontId="1" fillId="3" borderId="32" xfId="0" applyNumberFormat="1" applyFont="1" applyFill="1" applyBorder="1" applyAlignment="1">
      <alignment horizontal="center"/>
    </xf>
    <xf numFmtId="1" fontId="1" fillId="3" borderId="25" xfId="0" applyNumberFormat="1" applyFont="1" applyFill="1" applyBorder="1" applyAlignment="1">
      <alignment horizontal="center"/>
    </xf>
    <xf numFmtId="1" fontId="64" fillId="3" borderId="25" xfId="0" applyNumberFormat="1" applyFont="1" applyFill="1" applyBorder="1" applyAlignment="1">
      <alignment horizontal="center"/>
    </xf>
    <xf numFmtId="0" fontId="65" fillId="3" borderId="0" xfId="37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40" borderId="37" xfId="0" applyNumberFormat="1" applyFont="1" applyFill="1" applyBorder="1" applyAlignment="1">
      <alignment vertical="center"/>
    </xf>
    <xf numFmtId="2" fontId="0" fillId="40" borderId="38" xfId="0" applyNumberFormat="1" applyFont="1" applyFill="1" applyBorder="1" applyAlignment="1">
      <alignment vertical="center"/>
    </xf>
    <xf numFmtId="2" fontId="0" fillId="40" borderId="39" xfId="0" applyNumberFormat="1" applyFont="1" applyFill="1" applyBorder="1" applyAlignment="1">
      <alignment vertical="center"/>
    </xf>
    <xf numFmtId="0" fontId="0" fillId="0" borderId="40" xfId="0" applyBorder="1" applyAlignment="1">
      <alignment/>
    </xf>
    <xf numFmtId="1" fontId="0" fillId="0" borderId="41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/>
    </xf>
    <xf numFmtId="2" fontId="0" fillId="0" borderId="43" xfId="0" applyNumberFormat="1" applyFill="1" applyBorder="1" applyAlignment="1">
      <alignment/>
    </xf>
    <xf numFmtId="1" fontId="0" fillId="0" borderId="42" xfId="0" applyNumberFormat="1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0" fontId="6" fillId="36" borderId="1" xfId="0" applyFont="1" applyFill="1" applyBorder="1" applyAlignment="1">
      <alignment horizontal="center"/>
    </xf>
    <xf numFmtId="0" fontId="66" fillId="37" borderId="0" xfId="68" applyFont="1" applyAlignment="1">
      <alignment horizontal="center" vertical="center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1" fillId="0" borderId="32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13" fillId="0" borderId="41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2" fontId="13" fillId="2" borderId="33" xfId="0" applyNumberFormat="1" applyFont="1" applyFill="1" applyBorder="1" applyAlignment="1">
      <alignment horizontal="center" vertical="center"/>
    </xf>
    <xf numFmtId="1" fontId="10" fillId="3" borderId="28" xfId="0" applyNumberFormat="1" applyFont="1" applyFill="1" applyBorder="1" applyAlignment="1">
      <alignment horizontal="center" vertical="top"/>
    </xf>
    <xf numFmtId="1" fontId="61" fillId="3" borderId="28" xfId="0" applyNumberFormat="1" applyFont="1" applyFill="1" applyBorder="1" applyAlignment="1">
      <alignment horizontal="center"/>
    </xf>
    <xf numFmtId="1" fontId="7" fillId="3" borderId="28" xfId="0" applyNumberFormat="1" applyFont="1" applyFill="1" applyBorder="1" applyAlignment="1">
      <alignment horizontal="center" vertical="top"/>
    </xf>
    <xf numFmtId="2" fontId="13" fillId="3" borderId="1" xfId="16">
      <alignment horizontal="center" vertical="center"/>
      <protection/>
    </xf>
    <xf numFmtId="2" fontId="13" fillId="2" borderId="1" xfId="15">
      <alignment horizontal="center" vertical="center"/>
      <protection/>
    </xf>
    <xf numFmtId="2" fontId="0" fillId="2" borderId="1" xfId="23">
      <alignment horizontal="center" vertical="center"/>
      <protection/>
    </xf>
    <xf numFmtId="2" fontId="0" fillId="3" borderId="1" xfId="24">
      <alignment horizontal="center" vertical="center"/>
      <protection/>
    </xf>
    <xf numFmtId="2" fontId="1" fillId="2" borderId="1" xfId="0" applyNumberFormat="1" applyFont="1" applyFill="1" applyBorder="1" applyAlignment="1">
      <alignment horizontal="center" vertical="center"/>
    </xf>
    <xf numFmtId="1" fontId="1" fillId="36" borderId="32" xfId="0" applyNumberFormat="1" applyFont="1" applyFill="1" applyBorder="1" applyAlignment="1">
      <alignment horizontal="center"/>
    </xf>
    <xf numFmtId="1" fontId="1" fillId="36" borderId="25" xfId="0" applyNumberFormat="1" applyFont="1" applyFill="1" applyBorder="1" applyAlignment="1">
      <alignment horizontal="center"/>
    </xf>
    <xf numFmtId="1" fontId="0" fillId="36" borderId="28" xfId="0" applyNumberFormat="1" applyFont="1" applyFill="1" applyBorder="1" applyAlignment="1">
      <alignment horizontal="center"/>
    </xf>
    <xf numFmtId="1" fontId="64" fillId="36" borderId="25" xfId="0" applyNumberFormat="1" applyFont="1" applyFill="1" applyBorder="1" applyAlignment="1">
      <alignment horizontal="center"/>
    </xf>
    <xf numFmtId="1" fontId="1" fillId="24" borderId="32" xfId="0" applyNumberFormat="1" applyFont="1" applyFill="1" applyBorder="1" applyAlignment="1">
      <alignment horizontal="center"/>
    </xf>
    <xf numFmtId="1" fontId="1" fillId="24" borderId="25" xfId="0" applyNumberFormat="1" applyFont="1" applyFill="1" applyBorder="1" applyAlignment="1">
      <alignment horizontal="center"/>
    </xf>
    <xf numFmtId="1" fontId="7" fillId="24" borderId="28" xfId="0" applyNumberFormat="1" applyFont="1" applyFill="1" applyBorder="1" applyAlignment="1">
      <alignment horizontal="center" vertical="center"/>
    </xf>
    <xf numFmtId="1" fontId="0" fillId="24" borderId="29" xfId="0" applyNumberFormat="1" applyFont="1" applyFill="1" applyBorder="1" applyAlignment="1">
      <alignment horizontal="left"/>
    </xf>
    <xf numFmtId="2" fontId="0" fillId="24" borderId="23" xfId="0" applyNumberFormat="1" applyFont="1" applyFill="1" applyBorder="1" applyAlignment="1">
      <alignment horizontal="left"/>
    </xf>
    <xf numFmtId="2" fontId="0" fillId="24" borderId="42" xfId="0" applyNumberFormat="1" applyFont="1" applyFill="1" applyBorder="1" applyAlignment="1">
      <alignment horizontal="center"/>
    </xf>
    <xf numFmtId="1" fontId="64" fillId="24" borderId="25" xfId="0" applyNumberFormat="1" applyFont="1" applyFill="1" applyBorder="1" applyAlignment="1">
      <alignment horizontal="center"/>
    </xf>
    <xf numFmtId="1" fontId="7" fillId="24" borderId="28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24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 horizontal="center" vertical="center"/>
    </xf>
    <xf numFmtId="1" fontId="62" fillId="0" borderId="26" xfId="0" applyNumberFormat="1" applyFont="1" applyFill="1" applyBorder="1" applyAlignment="1">
      <alignment horizontal="center" vertical="center"/>
    </xf>
    <xf numFmtId="2" fontId="67" fillId="0" borderId="1" xfId="0" applyNumberFormat="1" applyFont="1" applyFill="1" applyBorder="1" applyAlignment="1">
      <alignment horizontal="center" vertical="center"/>
    </xf>
    <xf numFmtId="2" fontId="0" fillId="2" borderId="3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1" fillId="37" borderId="32" xfId="0" applyNumberFormat="1" applyFont="1" applyFill="1" applyBorder="1" applyAlignment="1">
      <alignment horizontal="center"/>
    </xf>
    <xf numFmtId="1" fontId="1" fillId="37" borderId="25" xfId="0" applyNumberFormat="1" applyFont="1" applyFill="1" applyBorder="1" applyAlignment="1">
      <alignment horizontal="center"/>
    </xf>
    <xf numFmtId="1" fontId="7" fillId="37" borderId="28" xfId="0" applyNumberFormat="1" applyFont="1" applyFill="1" applyBorder="1" applyAlignment="1">
      <alignment horizontal="center" vertical="top"/>
    </xf>
    <xf numFmtId="1" fontId="1" fillId="41" borderId="25" xfId="0" applyNumberFormat="1" applyFont="1" applyFill="1" applyBorder="1" applyAlignment="1">
      <alignment horizontal="center"/>
    </xf>
    <xf numFmtId="1" fontId="64" fillId="41" borderId="25" xfId="0" applyNumberFormat="1" applyFont="1" applyFill="1" applyBorder="1" applyAlignment="1">
      <alignment horizontal="center"/>
    </xf>
    <xf numFmtId="1" fontId="7" fillId="41" borderId="28" xfId="0" applyNumberFormat="1" applyFont="1" applyFill="1" applyBorder="1" applyAlignment="1">
      <alignment horizontal="center" vertical="top"/>
    </xf>
    <xf numFmtId="1" fontId="64" fillId="36" borderId="28" xfId="0" applyNumberFormat="1" applyFont="1" applyFill="1" applyBorder="1" applyAlignment="1">
      <alignment horizontal="center" vertical="center"/>
    </xf>
    <xf numFmtId="0" fontId="7" fillId="42" borderId="34" xfId="0" applyFont="1" applyFill="1" applyBorder="1" applyAlignment="1">
      <alignment vertical="center" wrapText="1"/>
    </xf>
    <xf numFmtId="0" fontId="0" fillId="42" borderId="34" xfId="0" applyFill="1" applyBorder="1" applyAlignment="1">
      <alignment vertical="center" wrapText="1"/>
    </xf>
    <xf numFmtId="2" fontId="8" fillId="2" borderId="47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65" fillId="22" borderId="34" xfId="37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3" borderId="34" xfId="0" applyFont="1" applyFill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14" fontId="56" fillId="42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60" fillId="38" borderId="0" xfId="0" applyFont="1" applyFill="1" applyAlignment="1">
      <alignment/>
    </xf>
    <xf numFmtId="0" fontId="0" fillId="0" borderId="0" xfId="0" applyAlignment="1">
      <alignment/>
    </xf>
    <xf numFmtId="0" fontId="12" fillId="24" borderId="34" xfId="0" applyFont="1" applyFill="1" applyBorder="1" applyAlignment="1">
      <alignment vertical="center" wrapText="1"/>
    </xf>
    <xf numFmtId="0" fontId="14" fillId="24" borderId="34" xfId="0" applyFont="1" applyFill="1" applyBorder="1" applyAlignment="1">
      <alignment vertical="center" wrapText="1"/>
    </xf>
    <xf numFmtId="0" fontId="5" fillId="43" borderId="34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</cellXfs>
  <cellStyles count="56">
    <cellStyle name="Normal" xfId="0"/>
    <cellStyle name="1 Blue Bonus" xfId="15"/>
    <cellStyle name="2 White Bonu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Blue No Bonus" xfId="23"/>
    <cellStyle name="4 White No Bonu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Logged" xfId="60"/>
    <cellStyle name="Neutral" xfId="61"/>
    <cellStyle name="Note" xfId="62"/>
    <cellStyle name="Output" xfId="63"/>
    <cellStyle name="Outstanding" xfId="64"/>
    <cellStyle name="Percent" xfId="65"/>
    <cellStyle name="Title" xfId="66"/>
    <cellStyle name="Total" xfId="67"/>
    <cellStyle name="TRUE" xfId="68"/>
    <cellStyle name="Warning Text" xfId="69"/>
  </cellStyles>
  <dxfs count="2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95" zoomScaleNormal="95" zoomScalePageLayoutView="0" workbookViewId="0" topLeftCell="A1">
      <selection activeCell="A1" sqref="A1:E1"/>
    </sheetView>
  </sheetViews>
  <sheetFormatPr defaultColWidth="9.140625" defaultRowHeight="12.75"/>
  <cols>
    <col min="1" max="1" width="11.7109375" style="0" customWidth="1"/>
    <col min="2" max="2" width="2.7109375" style="0" customWidth="1"/>
    <col min="3" max="5" width="9.28125" style="0" customWidth="1"/>
    <col min="6" max="6" width="9.8515625" style="0" customWidth="1"/>
    <col min="7" max="11" width="9.28125" style="0" customWidth="1"/>
    <col min="12" max="12" width="8.7109375" style="0" customWidth="1"/>
    <col min="13" max="13" width="10.7109375" style="0" customWidth="1"/>
  </cols>
  <sheetData>
    <row r="1" spans="1:13" ht="19.5" customHeight="1" thickBot="1">
      <c r="A1" s="173" t="s">
        <v>85</v>
      </c>
      <c r="B1" s="174"/>
      <c r="C1" s="174"/>
      <c r="D1" s="174"/>
      <c r="E1" s="174"/>
      <c r="F1" s="88"/>
      <c r="G1" s="181" t="s">
        <v>44</v>
      </c>
      <c r="H1" s="181"/>
      <c r="I1" s="181"/>
      <c r="J1" s="182"/>
      <c r="K1" s="88"/>
      <c r="L1" s="183" t="s">
        <v>139</v>
      </c>
      <c r="M1" s="184"/>
    </row>
    <row r="2" spans="1:13" ht="12" customHeight="1">
      <c r="A2" s="175" t="s">
        <v>22</v>
      </c>
      <c r="B2" s="176"/>
      <c r="C2" s="26" t="s">
        <v>14</v>
      </c>
      <c r="D2" s="27" t="s">
        <v>15</v>
      </c>
      <c r="E2" s="28" t="s">
        <v>16</v>
      </c>
      <c r="F2" s="28" t="s">
        <v>17</v>
      </c>
      <c r="G2" s="29" t="s">
        <v>18</v>
      </c>
      <c r="H2" s="27" t="s">
        <v>19</v>
      </c>
      <c r="I2" s="28" t="s">
        <v>20</v>
      </c>
      <c r="J2" s="28" t="s">
        <v>21</v>
      </c>
      <c r="K2" s="28" t="s">
        <v>28</v>
      </c>
      <c r="L2" s="30"/>
      <c r="M2" s="30" t="s">
        <v>86</v>
      </c>
    </row>
    <row r="3" spans="1:13" ht="12" customHeight="1">
      <c r="A3" s="177"/>
      <c r="B3" s="178"/>
      <c r="C3" s="158" t="str">
        <f>A6</f>
        <v>Sharp</v>
      </c>
      <c r="D3" s="159" t="str">
        <f>A9</f>
        <v>G McIntyre</v>
      </c>
      <c r="E3" s="160" t="str">
        <f>A12</f>
        <v>Heron</v>
      </c>
      <c r="F3" s="160" t="str">
        <f>A15</f>
        <v>Fyfe</v>
      </c>
      <c r="G3" s="160" t="str">
        <f>A18</f>
        <v>R McIntyre</v>
      </c>
      <c r="H3" s="160" t="str">
        <f>A21</f>
        <v>Robertson</v>
      </c>
      <c r="I3" s="160" t="str">
        <f>A24</f>
        <v>Sinclair</v>
      </c>
      <c r="J3" s="160" t="str">
        <f>A27</f>
        <v>McRoberts</v>
      </c>
      <c r="K3" s="160" t="str">
        <f>A30</f>
        <v>Crawford</v>
      </c>
      <c r="L3" s="34" t="s">
        <v>0</v>
      </c>
      <c r="M3" s="34" t="s">
        <v>25</v>
      </c>
    </row>
    <row r="4" spans="1:13" ht="12" customHeight="1">
      <c r="A4" s="179"/>
      <c r="B4" s="180"/>
      <c r="C4" s="35"/>
      <c r="D4" s="36"/>
      <c r="E4" s="37"/>
      <c r="F4" s="38"/>
      <c r="G4" s="36"/>
      <c r="H4" s="39"/>
      <c r="I4" s="39"/>
      <c r="J4" s="39"/>
      <c r="K4" s="37"/>
      <c r="L4" s="40"/>
      <c r="M4" s="41"/>
    </row>
    <row r="5" spans="1:13" ht="12" customHeight="1">
      <c r="A5" s="42" t="s">
        <v>14</v>
      </c>
      <c r="B5" s="3" t="s">
        <v>1</v>
      </c>
      <c r="C5" s="43"/>
      <c r="D5" s="72">
        <v>2</v>
      </c>
      <c r="E5" s="44">
        <v>2</v>
      </c>
      <c r="F5" s="45">
        <v>2</v>
      </c>
      <c r="G5" s="45">
        <v>0</v>
      </c>
      <c r="H5" s="71">
        <v>2</v>
      </c>
      <c r="I5" s="45">
        <v>2</v>
      </c>
      <c r="J5" s="45">
        <v>2</v>
      </c>
      <c r="K5" s="45">
        <v>2</v>
      </c>
      <c r="L5" s="47">
        <f aca="true" t="shared" si="0" ref="L5:L31">SUM(C5:K5)</f>
        <v>14</v>
      </c>
      <c r="M5" s="166" t="s">
        <v>4</v>
      </c>
    </row>
    <row r="6" spans="1:13" ht="12" customHeight="1">
      <c r="A6" s="8" t="s">
        <v>87</v>
      </c>
      <c r="B6" s="3" t="s">
        <v>2</v>
      </c>
      <c r="C6" s="48"/>
      <c r="D6" s="135">
        <v>6.29</v>
      </c>
      <c r="E6" s="131">
        <v>8.33</v>
      </c>
      <c r="F6" s="141">
        <v>6.88</v>
      </c>
      <c r="G6" s="131">
        <v>6.88</v>
      </c>
      <c r="H6" s="131">
        <v>5.5</v>
      </c>
      <c r="I6" s="131">
        <v>5.5</v>
      </c>
      <c r="J6" s="131">
        <v>7.33</v>
      </c>
      <c r="K6" s="141">
        <v>5.5</v>
      </c>
      <c r="L6" s="128">
        <f t="shared" si="0"/>
        <v>52.209999999999994</v>
      </c>
      <c r="M6" s="167">
        <v>1</v>
      </c>
    </row>
    <row r="7" spans="1:13" ht="12" customHeight="1">
      <c r="A7" s="9"/>
      <c r="B7" s="3" t="s">
        <v>3</v>
      </c>
      <c r="C7" s="50"/>
      <c r="D7" s="51">
        <v>12</v>
      </c>
      <c r="E7" s="52">
        <v>6</v>
      </c>
      <c r="F7" s="45">
        <v>9</v>
      </c>
      <c r="G7" s="45">
        <v>7</v>
      </c>
      <c r="H7" s="71">
        <v>7</v>
      </c>
      <c r="I7" s="45">
        <v>8</v>
      </c>
      <c r="J7" s="71">
        <v>13</v>
      </c>
      <c r="K7" s="45">
        <v>7</v>
      </c>
      <c r="L7" s="47">
        <f t="shared" si="0"/>
        <v>69</v>
      </c>
      <c r="M7" s="168" t="s">
        <v>80</v>
      </c>
    </row>
    <row r="8" spans="1:13" ht="12" customHeight="1">
      <c r="A8" s="53" t="s">
        <v>15</v>
      </c>
      <c r="B8" s="54" t="s">
        <v>1</v>
      </c>
      <c r="C8" s="86">
        <v>0</v>
      </c>
      <c r="D8" s="55"/>
      <c r="E8" s="56">
        <v>0</v>
      </c>
      <c r="F8" s="57">
        <v>0</v>
      </c>
      <c r="G8" s="58">
        <v>1</v>
      </c>
      <c r="H8" s="59">
        <v>0</v>
      </c>
      <c r="I8" s="57">
        <v>2</v>
      </c>
      <c r="J8" s="57">
        <v>2</v>
      </c>
      <c r="K8" s="57">
        <v>2</v>
      </c>
      <c r="L8" s="60">
        <f t="shared" si="0"/>
        <v>7</v>
      </c>
      <c r="M8" s="107" t="s">
        <v>4</v>
      </c>
    </row>
    <row r="9" spans="1:13" ht="12" customHeight="1">
      <c r="A9" s="61" t="s">
        <v>88</v>
      </c>
      <c r="B9" s="54" t="s">
        <v>2</v>
      </c>
      <c r="C9" s="103">
        <v>4.29</v>
      </c>
      <c r="D9" s="62"/>
      <c r="E9" s="164">
        <v>4.29</v>
      </c>
      <c r="F9" s="142">
        <v>4.12</v>
      </c>
      <c r="G9" s="142">
        <v>5.5</v>
      </c>
      <c r="H9" s="143">
        <v>4.29</v>
      </c>
      <c r="I9" s="133">
        <v>4.12</v>
      </c>
      <c r="J9" s="133">
        <v>7.86</v>
      </c>
      <c r="K9" s="142">
        <v>6.88</v>
      </c>
      <c r="L9" s="130">
        <f t="shared" si="0"/>
        <v>41.35</v>
      </c>
      <c r="M9" s="108">
        <v>5</v>
      </c>
    </row>
    <row r="10" spans="1:13" ht="12" customHeight="1">
      <c r="A10" s="64"/>
      <c r="B10" s="54" t="s">
        <v>3</v>
      </c>
      <c r="C10" s="65">
        <v>7</v>
      </c>
      <c r="D10" s="66"/>
      <c r="E10" s="67">
        <v>4</v>
      </c>
      <c r="F10" s="57">
        <v>4</v>
      </c>
      <c r="G10" s="68">
        <v>8</v>
      </c>
      <c r="H10" s="57">
        <v>3</v>
      </c>
      <c r="I10" s="59">
        <v>9</v>
      </c>
      <c r="J10" s="57">
        <v>11</v>
      </c>
      <c r="K10" s="59">
        <v>10</v>
      </c>
      <c r="L10" s="60">
        <f t="shared" si="0"/>
        <v>56</v>
      </c>
      <c r="M10" s="139"/>
    </row>
    <row r="11" spans="1:13" ht="12" customHeight="1">
      <c r="A11" s="2" t="s">
        <v>16</v>
      </c>
      <c r="B11" s="3" t="s">
        <v>1</v>
      </c>
      <c r="C11" s="69">
        <v>0</v>
      </c>
      <c r="D11" s="46">
        <v>2</v>
      </c>
      <c r="E11" s="70"/>
      <c r="F11" s="71">
        <v>2</v>
      </c>
      <c r="G11" s="72">
        <v>0</v>
      </c>
      <c r="H11" s="71">
        <v>2</v>
      </c>
      <c r="I11" s="45">
        <v>2</v>
      </c>
      <c r="J11" s="45">
        <v>2</v>
      </c>
      <c r="K11" s="45">
        <v>2</v>
      </c>
      <c r="L11" s="47">
        <f t="shared" si="0"/>
        <v>12</v>
      </c>
      <c r="M11" s="169" t="s">
        <v>4</v>
      </c>
    </row>
    <row r="12" spans="1:13" ht="12" customHeight="1">
      <c r="A12" s="4" t="s">
        <v>89</v>
      </c>
      <c r="B12" s="3" t="s">
        <v>2</v>
      </c>
      <c r="C12" s="73">
        <v>1.67</v>
      </c>
      <c r="D12" s="163">
        <v>5.71</v>
      </c>
      <c r="E12" s="74"/>
      <c r="F12" s="144">
        <v>5.71</v>
      </c>
      <c r="G12" s="106">
        <v>4.29</v>
      </c>
      <c r="H12" s="144">
        <v>5.71</v>
      </c>
      <c r="I12" s="144">
        <v>5.71</v>
      </c>
      <c r="J12" s="131">
        <v>7.86</v>
      </c>
      <c r="K12" s="141">
        <v>6.88</v>
      </c>
      <c r="L12" s="128">
        <f t="shared" si="0"/>
        <v>43.540000000000006</v>
      </c>
      <c r="M12" s="170">
        <v>3</v>
      </c>
    </row>
    <row r="13" spans="1:13" ht="12" customHeight="1">
      <c r="A13" s="5"/>
      <c r="B13" s="3" t="s">
        <v>3</v>
      </c>
      <c r="C13" s="75">
        <v>1</v>
      </c>
      <c r="D13" s="76">
        <v>6</v>
      </c>
      <c r="E13" s="77"/>
      <c r="F13" s="45">
        <v>14</v>
      </c>
      <c r="G13" s="71">
        <v>6</v>
      </c>
      <c r="H13" s="71">
        <v>10</v>
      </c>
      <c r="I13" s="71">
        <v>10</v>
      </c>
      <c r="J13" s="71">
        <v>9</v>
      </c>
      <c r="K13" s="71">
        <v>10</v>
      </c>
      <c r="L13" s="47">
        <f t="shared" si="0"/>
        <v>66</v>
      </c>
      <c r="M13" s="171" t="s">
        <v>80</v>
      </c>
    </row>
    <row r="14" spans="1:13" ht="12" customHeight="1">
      <c r="A14" s="53" t="s">
        <v>17</v>
      </c>
      <c r="B14" s="54" t="s">
        <v>1</v>
      </c>
      <c r="C14" s="78">
        <v>0</v>
      </c>
      <c r="D14" s="58">
        <v>2</v>
      </c>
      <c r="E14" s="79">
        <v>0</v>
      </c>
      <c r="F14" s="70"/>
      <c r="G14" s="59">
        <v>0</v>
      </c>
      <c r="H14" s="57">
        <v>2</v>
      </c>
      <c r="I14" s="57">
        <v>0</v>
      </c>
      <c r="J14" s="57">
        <v>2</v>
      </c>
      <c r="K14" s="57">
        <v>0</v>
      </c>
      <c r="L14" s="60">
        <f t="shared" si="0"/>
        <v>6</v>
      </c>
      <c r="M14" s="107" t="s">
        <v>4</v>
      </c>
    </row>
    <row r="15" spans="1:13" ht="12" customHeight="1">
      <c r="A15" s="61" t="s">
        <v>42</v>
      </c>
      <c r="B15" s="54" t="s">
        <v>2</v>
      </c>
      <c r="C15" s="142">
        <v>4.12</v>
      </c>
      <c r="D15" s="142">
        <v>6.88</v>
      </c>
      <c r="E15" s="143">
        <v>4.29</v>
      </c>
      <c r="F15" s="74"/>
      <c r="G15" s="142">
        <v>5.5</v>
      </c>
      <c r="H15" s="63">
        <v>7.14</v>
      </c>
      <c r="I15" s="63">
        <v>2.86</v>
      </c>
      <c r="J15" s="63">
        <v>8.33</v>
      </c>
      <c r="K15" s="63">
        <v>5.71</v>
      </c>
      <c r="L15" s="130">
        <f t="shared" si="0"/>
        <v>44.83</v>
      </c>
      <c r="M15" s="108">
        <v>6</v>
      </c>
    </row>
    <row r="16" spans="1:13" ht="12" customHeight="1">
      <c r="A16" s="64"/>
      <c r="B16" s="54" t="s">
        <v>3</v>
      </c>
      <c r="C16" s="78">
        <v>5</v>
      </c>
      <c r="D16" s="58">
        <v>8</v>
      </c>
      <c r="E16" s="67">
        <v>7</v>
      </c>
      <c r="F16" s="77"/>
      <c r="G16" s="59">
        <v>4</v>
      </c>
      <c r="H16" s="59">
        <v>9</v>
      </c>
      <c r="I16" s="59">
        <v>3</v>
      </c>
      <c r="J16" s="59">
        <v>8</v>
      </c>
      <c r="K16" s="59">
        <v>5</v>
      </c>
      <c r="L16" s="60">
        <f t="shared" si="0"/>
        <v>49</v>
      </c>
      <c r="M16" s="138" t="s">
        <v>4</v>
      </c>
    </row>
    <row r="17" spans="1:13" ht="12" customHeight="1">
      <c r="A17" s="2" t="s">
        <v>18</v>
      </c>
      <c r="B17" s="6" t="s">
        <v>1</v>
      </c>
      <c r="C17" s="69">
        <v>2</v>
      </c>
      <c r="D17" s="72">
        <v>1</v>
      </c>
      <c r="E17" s="80">
        <v>2</v>
      </c>
      <c r="F17" s="45">
        <v>2</v>
      </c>
      <c r="G17" s="70"/>
      <c r="H17" s="71">
        <v>2</v>
      </c>
      <c r="I17" s="81">
        <v>0</v>
      </c>
      <c r="J17" s="81">
        <v>2</v>
      </c>
      <c r="K17" s="81">
        <v>2</v>
      </c>
      <c r="L17" s="47">
        <f t="shared" si="0"/>
        <v>13</v>
      </c>
      <c r="M17" s="169" t="s">
        <v>4</v>
      </c>
    </row>
    <row r="18" spans="1:13" ht="12" customHeight="1">
      <c r="A18" s="4" t="s">
        <v>90</v>
      </c>
      <c r="B18" s="3" t="s">
        <v>2</v>
      </c>
      <c r="C18" s="132">
        <v>4.12</v>
      </c>
      <c r="D18" s="141">
        <v>5.5</v>
      </c>
      <c r="E18" s="94">
        <v>5.71</v>
      </c>
      <c r="F18" s="141">
        <v>4.12</v>
      </c>
      <c r="G18" s="74"/>
      <c r="H18" s="131">
        <v>6.29</v>
      </c>
      <c r="I18" s="131">
        <v>4.12</v>
      </c>
      <c r="J18" s="131">
        <v>6.88</v>
      </c>
      <c r="K18" s="144">
        <v>4.29</v>
      </c>
      <c r="L18" s="128">
        <f t="shared" si="0"/>
        <v>41.03</v>
      </c>
      <c r="M18" s="170">
        <v>2</v>
      </c>
    </row>
    <row r="19" spans="1:13" ht="12" customHeight="1">
      <c r="A19" s="5"/>
      <c r="B19" s="7" t="s">
        <v>3</v>
      </c>
      <c r="C19" s="75">
        <v>8</v>
      </c>
      <c r="D19" s="76">
        <v>8</v>
      </c>
      <c r="E19" s="104">
        <v>13</v>
      </c>
      <c r="F19" s="45">
        <v>6</v>
      </c>
      <c r="G19" s="82"/>
      <c r="H19" s="45">
        <v>12</v>
      </c>
      <c r="I19" s="83">
        <v>6</v>
      </c>
      <c r="J19" s="83">
        <v>10</v>
      </c>
      <c r="K19" s="83">
        <v>9</v>
      </c>
      <c r="L19" s="47">
        <f t="shared" si="0"/>
        <v>72</v>
      </c>
      <c r="M19" s="171" t="s">
        <v>80</v>
      </c>
    </row>
    <row r="20" spans="1:13" ht="12" customHeight="1">
      <c r="A20" s="53" t="s">
        <v>19</v>
      </c>
      <c r="B20" s="54" t="s">
        <v>1</v>
      </c>
      <c r="C20" s="86">
        <v>0</v>
      </c>
      <c r="D20" s="84">
        <v>2</v>
      </c>
      <c r="E20" s="57">
        <v>0</v>
      </c>
      <c r="F20" s="57">
        <v>0</v>
      </c>
      <c r="G20" s="57">
        <v>0</v>
      </c>
      <c r="H20" s="90"/>
      <c r="I20" s="57">
        <v>2</v>
      </c>
      <c r="J20" s="57">
        <v>0</v>
      </c>
      <c r="K20" s="57">
        <v>2</v>
      </c>
      <c r="L20" s="60">
        <f t="shared" si="0"/>
        <v>6</v>
      </c>
      <c r="M20" s="146" t="s">
        <v>4</v>
      </c>
    </row>
    <row r="21" spans="1:13" ht="12" customHeight="1">
      <c r="A21" s="61" t="s">
        <v>26</v>
      </c>
      <c r="B21" s="54" t="s">
        <v>2</v>
      </c>
      <c r="C21" s="137">
        <v>5.5</v>
      </c>
      <c r="D21" s="143">
        <v>5.71</v>
      </c>
      <c r="E21" s="143">
        <v>4.29</v>
      </c>
      <c r="F21" s="63">
        <v>2.86</v>
      </c>
      <c r="G21" s="143">
        <v>4.29</v>
      </c>
      <c r="H21" s="91"/>
      <c r="I21" s="133">
        <v>6.88</v>
      </c>
      <c r="J21" s="133">
        <v>4.12</v>
      </c>
      <c r="K21" s="143">
        <v>4.29</v>
      </c>
      <c r="L21" s="130">
        <f t="shared" si="0"/>
        <v>37.94</v>
      </c>
      <c r="M21" s="147">
        <v>7</v>
      </c>
    </row>
    <row r="22" spans="1:13" ht="12" customHeight="1">
      <c r="A22" s="64"/>
      <c r="B22" s="54" t="s">
        <v>3</v>
      </c>
      <c r="C22" s="102">
        <v>6</v>
      </c>
      <c r="D22" s="68">
        <v>8</v>
      </c>
      <c r="E22" s="59">
        <v>4</v>
      </c>
      <c r="F22" s="59">
        <v>3</v>
      </c>
      <c r="G22" s="59">
        <v>5</v>
      </c>
      <c r="H22" s="92"/>
      <c r="I22" s="57">
        <v>9</v>
      </c>
      <c r="J22" s="57">
        <v>5</v>
      </c>
      <c r="K22" s="57">
        <v>7</v>
      </c>
      <c r="L22" s="60">
        <f t="shared" si="0"/>
        <v>47</v>
      </c>
      <c r="M22" s="172" t="s">
        <v>128</v>
      </c>
    </row>
    <row r="23" spans="1:13" ht="12" customHeight="1">
      <c r="A23" s="100" t="s">
        <v>20</v>
      </c>
      <c r="B23" s="3" t="s">
        <v>1</v>
      </c>
      <c r="C23" s="69">
        <v>0</v>
      </c>
      <c r="D23" s="72">
        <v>0</v>
      </c>
      <c r="E23" s="44">
        <v>0</v>
      </c>
      <c r="F23" s="71">
        <v>2</v>
      </c>
      <c r="G23" s="71">
        <v>2</v>
      </c>
      <c r="H23" s="71">
        <v>0</v>
      </c>
      <c r="I23" s="93"/>
      <c r="J23" s="81">
        <v>2</v>
      </c>
      <c r="K23" s="71">
        <v>2</v>
      </c>
      <c r="L23" s="47">
        <f t="shared" si="0"/>
        <v>8</v>
      </c>
      <c r="M23" s="108" t="s">
        <v>4</v>
      </c>
    </row>
    <row r="24" spans="1:13" ht="12" customHeight="1">
      <c r="A24" s="101" t="s">
        <v>91</v>
      </c>
      <c r="B24" s="3" t="s">
        <v>2</v>
      </c>
      <c r="C24" s="132">
        <v>5.5</v>
      </c>
      <c r="D24" s="141">
        <v>6.88</v>
      </c>
      <c r="E24" s="144">
        <v>4.29</v>
      </c>
      <c r="F24" s="49">
        <v>7.14</v>
      </c>
      <c r="G24" s="131">
        <v>6.88</v>
      </c>
      <c r="H24" s="141">
        <v>4.12</v>
      </c>
      <c r="I24" s="95"/>
      <c r="J24" s="131">
        <v>8.25</v>
      </c>
      <c r="K24" s="141">
        <v>6.88</v>
      </c>
      <c r="L24" s="128">
        <f t="shared" si="0"/>
        <v>49.94</v>
      </c>
      <c r="M24" s="109">
        <v>4</v>
      </c>
    </row>
    <row r="25" spans="1:13" ht="12" customHeight="1">
      <c r="A25" s="101"/>
      <c r="B25" s="6"/>
      <c r="C25" s="162">
        <v>5</v>
      </c>
      <c r="D25" s="111">
        <v>8</v>
      </c>
      <c r="E25" s="161">
        <v>4</v>
      </c>
      <c r="F25" s="45">
        <v>8</v>
      </c>
      <c r="G25" s="49">
        <v>7</v>
      </c>
      <c r="H25" s="71">
        <v>4</v>
      </c>
      <c r="I25" s="95"/>
      <c r="J25" s="83">
        <v>11</v>
      </c>
      <c r="K25" s="71">
        <v>8</v>
      </c>
      <c r="L25" s="47">
        <f t="shared" si="0"/>
        <v>55</v>
      </c>
      <c r="M25" s="140" t="s">
        <v>4</v>
      </c>
    </row>
    <row r="26" spans="1:13" ht="12" customHeight="1">
      <c r="A26" s="53" t="s">
        <v>21</v>
      </c>
      <c r="B26" s="54" t="s">
        <v>1</v>
      </c>
      <c r="C26" s="86">
        <v>0</v>
      </c>
      <c r="D26" s="58">
        <v>0</v>
      </c>
      <c r="E26" s="57">
        <v>0</v>
      </c>
      <c r="F26" s="57">
        <v>0</v>
      </c>
      <c r="G26" s="58">
        <v>0</v>
      </c>
      <c r="H26" s="57">
        <v>2</v>
      </c>
      <c r="I26" s="57">
        <v>0</v>
      </c>
      <c r="J26" s="90"/>
      <c r="K26" s="57">
        <v>0</v>
      </c>
      <c r="L26" s="60">
        <f t="shared" si="0"/>
        <v>2</v>
      </c>
      <c r="M26" s="146" t="s">
        <v>4</v>
      </c>
    </row>
    <row r="27" spans="1:13" ht="12" customHeight="1">
      <c r="A27" s="61" t="s">
        <v>92</v>
      </c>
      <c r="B27" s="54" t="s">
        <v>2</v>
      </c>
      <c r="C27" s="143">
        <v>3.33</v>
      </c>
      <c r="D27" s="143">
        <v>2.86</v>
      </c>
      <c r="E27" s="143">
        <v>2.86</v>
      </c>
      <c r="F27" s="63">
        <v>1.67</v>
      </c>
      <c r="G27" s="142">
        <v>4.12</v>
      </c>
      <c r="H27" s="133">
        <v>6.88</v>
      </c>
      <c r="I27" s="133">
        <v>2.75</v>
      </c>
      <c r="J27" s="91"/>
      <c r="K27" s="143">
        <v>2.86</v>
      </c>
      <c r="L27" s="130">
        <f t="shared" si="0"/>
        <v>27.33</v>
      </c>
      <c r="M27" s="147">
        <v>9</v>
      </c>
    </row>
    <row r="28" spans="1:13" ht="12" customHeight="1">
      <c r="A28" s="64"/>
      <c r="B28" s="54" t="s">
        <v>3</v>
      </c>
      <c r="C28" s="102">
        <v>2</v>
      </c>
      <c r="D28" s="105">
        <v>4</v>
      </c>
      <c r="E28" s="67">
        <v>2</v>
      </c>
      <c r="F28" s="59">
        <v>1</v>
      </c>
      <c r="G28" s="68">
        <v>7</v>
      </c>
      <c r="H28" s="59">
        <v>7</v>
      </c>
      <c r="I28" s="57">
        <v>3</v>
      </c>
      <c r="J28" s="92"/>
      <c r="K28" s="57">
        <v>2</v>
      </c>
      <c r="L28" s="60">
        <f t="shared" si="0"/>
        <v>28</v>
      </c>
      <c r="M28" s="172" t="s">
        <v>128</v>
      </c>
    </row>
    <row r="29" spans="1:13" ht="12" customHeight="1">
      <c r="A29" s="100" t="s">
        <v>28</v>
      </c>
      <c r="B29" s="3" t="s">
        <v>1</v>
      </c>
      <c r="C29" s="69">
        <v>0</v>
      </c>
      <c r="D29" s="45">
        <v>0</v>
      </c>
      <c r="E29" s="45">
        <v>0</v>
      </c>
      <c r="F29" s="45">
        <v>2</v>
      </c>
      <c r="G29" s="45">
        <v>0</v>
      </c>
      <c r="H29" s="45">
        <v>0</v>
      </c>
      <c r="I29" s="116">
        <v>0</v>
      </c>
      <c r="J29" s="71">
        <v>2</v>
      </c>
      <c r="K29" s="112"/>
      <c r="L29" s="47">
        <f t="shared" si="0"/>
        <v>4</v>
      </c>
      <c r="M29" s="146"/>
    </row>
    <row r="30" spans="1:13" ht="12" customHeight="1">
      <c r="A30" s="101" t="s">
        <v>93</v>
      </c>
      <c r="B30" s="3" t="s">
        <v>2</v>
      </c>
      <c r="C30" s="141">
        <v>4.12</v>
      </c>
      <c r="D30" s="141">
        <v>4.12</v>
      </c>
      <c r="E30" s="131">
        <v>4.12</v>
      </c>
      <c r="F30" s="49">
        <v>4.29</v>
      </c>
      <c r="G30" s="144">
        <v>4.29</v>
      </c>
      <c r="H30" s="144">
        <v>5.71</v>
      </c>
      <c r="I30" s="141">
        <v>4.12</v>
      </c>
      <c r="J30" s="144">
        <v>7.14</v>
      </c>
      <c r="K30" s="113"/>
      <c r="L30" s="128">
        <f t="shared" si="0"/>
        <v>37.91</v>
      </c>
      <c r="M30" s="147">
        <v>8</v>
      </c>
    </row>
    <row r="31" spans="1:13" ht="12" customHeight="1" thickBot="1">
      <c r="A31" s="118"/>
      <c r="B31" s="119" t="s">
        <v>3</v>
      </c>
      <c r="C31" s="120">
        <v>4</v>
      </c>
      <c r="D31" s="121">
        <v>7</v>
      </c>
      <c r="E31" s="121">
        <v>4</v>
      </c>
      <c r="F31" s="121">
        <v>6</v>
      </c>
      <c r="G31" s="121">
        <v>3</v>
      </c>
      <c r="H31" s="121">
        <v>5</v>
      </c>
      <c r="I31" s="122">
        <v>6</v>
      </c>
      <c r="J31" s="123">
        <v>6</v>
      </c>
      <c r="K31" s="114"/>
      <c r="L31" s="129">
        <f t="shared" si="0"/>
        <v>41</v>
      </c>
      <c r="M31" s="172" t="s">
        <v>128</v>
      </c>
    </row>
    <row r="32" spans="5:11" ht="12.75" customHeight="1">
      <c r="E32" s="96" t="s">
        <v>6</v>
      </c>
      <c r="F32" s="97" t="s">
        <v>5</v>
      </c>
      <c r="G32" s="98"/>
      <c r="H32" s="98"/>
      <c r="I32" s="98"/>
      <c r="J32" s="98"/>
      <c r="K32" s="115"/>
    </row>
    <row r="33" ht="15.75">
      <c r="C33" s="127" t="s">
        <v>105</v>
      </c>
    </row>
    <row r="34" ht="15.75">
      <c r="C34" s="127" t="s">
        <v>23</v>
      </c>
    </row>
  </sheetData>
  <sheetProtection/>
  <mergeCells count="4">
    <mergeCell ref="A1:E1"/>
    <mergeCell ref="A2:B4"/>
    <mergeCell ref="G1:J1"/>
    <mergeCell ref="L1:M1"/>
  </mergeCells>
  <printOptions horizontalCentered="1" verticalCentered="1"/>
  <pageMargins left="0.5905511811023623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75">
      <selection activeCell="N92" sqref="N92"/>
    </sheetView>
  </sheetViews>
  <sheetFormatPr defaultColWidth="9.140625" defaultRowHeight="12.75"/>
  <cols>
    <col min="1" max="1" width="16.7109375" style="0" customWidth="1"/>
    <col min="2" max="2" width="7.140625" style="0" customWidth="1"/>
    <col min="3" max="3" width="8.140625" style="0" customWidth="1"/>
    <col min="4" max="4" width="7.7109375" style="0" customWidth="1"/>
    <col min="7" max="7" width="10.7109375" style="0" bestFit="1" customWidth="1"/>
    <col min="9" max="9" width="4.421875" style="0" customWidth="1"/>
    <col min="10" max="10" width="12.57421875" style="0" customWidth="1"/>
    <col min="11" max="11" width="8.28125" style="0" customWidth="1"/>
    <col min="12" max="12" width="7.421875" style="0" customWidth="1"/>
  </cols>
  <sheetData>
    <row r="1" spans="1:7" ht="18.75">
      <c r="A1" s="10" t="s">
        <v>39</v>
      </c>
      <c r="B1" s="11"/>
      <c r="C1" s="11"/>
      <c r="D1" s="11"/>
      <c r="F1" s="187" t="s">
        <v>30</v>
      </c>
      <c r="G1" s="188"/>
    </row>
    <row r="2" ht="12.75">
      <c r="A2" s="126" t="s">
        <v>32</v>
      </c>
    </row>
    <row r="3" spans="1:9" ht="12.75">
      <c r="A3" s="1"/>
      <c r="B3" s="1"/>
      <c r="C3" s="1"/>
      <c r="D3" s="1"/>
      <c r="I3" s="12"/>
    </row>
    <row r="4" spans="1:17" ht="15.75">
      <c r="A4" s="185" t="s">
        <v>102</v>
      </c>
      <c r="B4" s="186"/>
      <c r="D4" s="13" t="s">
        <v>24</v>
      </c>
      <c r="E4" s="87">
        <v>115</v>
      </c>
      <c r="F4" s="124" t="s">
        <v>33</v>
      </c>
      <c r="G4" s="14" t="s">
        <v>12</v>
      </c>
      <c r="H4" s="14" t="s">
        <v>13</v>
      </c>
      <c r="J4" s="185" t="s">
        <v>97</v>
      </c>
      <c r="K4" s="186"/>
      <c r="M4" s="13" t="s">
        <v>24</v>
      </c>
      <c r="N4" s="87">
        <v>125</v>
      </c>
      <c r="O4" s="124" t="s">
        <v>33</v>
      </c>
      <c r="P4" s="14" t="s">
        <v>12</v>
      </c>
      <c r="Q4" s="14" t="s">
        <v>13</v>
      </c>
    </row>
    <row r="5" spans="1:17" ht="15">
      <c r="A5" s="14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24" t="s">
        <v>34</v>
      </c>
      <c r="G5" s="14" t="s">
        <v>10</v>
      </c>
      <c r="H5" s="14" t="s">
        <v>10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24" t="s">
        <v>34</v>
      </c>
      <c r="P5" s="14" t="s">
        <v>10</v>
      </c>
      <c r="Q5" s="14" t="s">
        <v>10</v>
      </c>
    </row>
    <row r="6" spans="1:17" ht="15">
      <c r="A6" s="15" t="s">
        <v>100</v>
      </c>
      <c r="B6" s="16">
        <v>2</v>
      </c>
      <c r="C6" s="17">
        <v>7</v>
      </c>
      <c r="D6" s="17">
        <v>3</v>
      </c>
      <c r="E6" s="17">
        <v>0</v>
      </c>
      <c r="F6" s="17">
        <f>IF(H6&gt;7,1.1,1)</f>
        <v>1</v>
      </c>
      <c r="G6" s="23">
        <f>F6*(D6*10)/(D6+D7+E6)</f>
        <v>4.285714285714286</v>
      </c>
      <c r="H6" s="24">
        <f>SUM(D6+D7+E6)</f>
        <v>7</v>
      </c>
      <c r="J6" s="15" t="s">
        <v>98</v>
      </c>
      <c r="K6" s="16">
        <v>2</v>
      </c>
      <c r="L6" s="17">
        <v>10</v>
      </c>
      <c r="M6" s="17">
        <v>4</v>
      </c>
      <c r="N6" s="17">
        <v>0</v>
      </c>
      <c r="O6" s="17">
        <f>IF(Q6&gt;7,1.1,1)</f>
        <v>1</v>
      </c>
      <c r="P6" s="23">
        <f>O6*(M6*10)/(M6+M7+N6)</f>
        <v>5.714285714285714</v>
      </c>
      <c r="Q6" s="24">
        <f>SUM(M6+M7+N6)</f>
        <v>7</v>
      </c>
    </row>
    <row r="7" spans="1:17" ht="15">
      <c r="A7" s="18" t="s">
        <v>101</v>
      </c>
      <c r="B7" s="19">
        <v>0</v>
      </c>
      <c r="C7" s="20">
        <v>5</v>
      </c>
      <c r="D7" s="20">
        <v>4</v>
      </c>
      <c r="E7" s="22" t="s">
        <v>4</v>
      </c>
      <c r="F7" s="17">
        <f>IF(H6&gt;7,1.1,1)</f>
        <v>1</v>
      </c>
      <c r="G7" s="25">
        <f>F7*(D7*10)/(D6+D7+E6)</f>
        <v>5.714285714285714</v>
      </c>
      <c r="H7" s="125" t="str">
        <f>IF((G6/F6+G7/F7)+B6+B7=12,"No Blank","BLANK")</f>
        <v>No Blank</v>
      </c>
      <c r="J7" s="18" t="s">
        <v>99</v>
      </c>
      <c r="K7" s="19">
        <v>0</v>
      </c>
      <c r="L7" s="20">
        <v>4</v>
      </c>
      <c r="M7" s="20">
        <v>3</v>
      </c>
      <c r="N7" s="22" t="s">
        <v>4</v>
      </c>
      <c r="O7" s="17">
        <f>IF(Q6&gt;7,1.1,1)</f>
        <v>1</v>
      </c>
      <c r="P7" s="25">
        <f>O7*(M7*10)/(M6+M7+N6)</f>
        <v>4.285714285714286</v>
      </c>
      <c r="Q7" s="125" t="str">
        <f>IF((P6/O6+P7/O7)+K6+K7=12,"No Blank","BLANK")</f>
        <v>No Blank</v>
      </c>
    </row>
    <row r="8" spans="1:9" ht="15">
      <c r="A8" s="1"/>
      <c r="B8" s="1"/>
      <c r="C8" s="1"/>
      <c r="D8" s="1"/>
      <c r="E8" s="126" t="s">
        <v>4</v>
      </c>
      <c r="G8" s="21" t="s">
        <v>4</v>
      </c>
      <c r="I8" s="12"/>
    </row>
    <row r="9" spans="1:17" ht="15.75">
      <c r="A9" s="185" t="s">
        <v>97</v>
      </c>
      <c r="B9" s="186"/>
      <c r="D9" s="13" t="s">
        <v>24</v>
      </c>
      <c r="E9" s="87">
        <v>127</v>
      </c>
      <c r="F9" s="124" t="s">
        <v>33</v>
      </c>
      <c r="G9" s="14" t="s">
        <v>12</v>
      </c>
      <c r="H9" s="14" t="s">
        <v>13</v>
      </c>
      <c r="J9" s="185" t="s">
        <v>106</v>
      </c>
      <c r="K9" s="186"/>
      <c r="M9" s="13" t="s">
        <v>24</v>
      </c>
      <c r="N9" s="87">
        <v>129</v>
      </c>
      <c r="O9" s="124" t="s">
        <v>33</v>
      </c>
      <c r="P9" s="14" t="s">
        <v>12</v>
      </c>
      <c r="Q9" s="14" t="s">
        <v>13</v>
      </c>
    </row>
    <row r="10" spans="1:17" ht="15">
      <c r="A10" s="14" t="s">
        <v>7</v>
      </c>
      <c r="B10" s="14" t="s">
        <v>8</v>
      </c>
      <c r="C10" s="14" t="s">
        <v>9</v>
      </c>
      <c r="D10" s="14" t="s">
        <v>10</v>
      </c>
      <c r="E10" s="14" t="s">
        <v>11</v>
      </c>
      <c r="F10" s="124" t="s">
        <v>34</v>
      </c>
      <c r="G10" s="14" t="s">
        <v>10</v>
      </c>
      <c r="H10" s="14" t="s">
        <v>10</v>
      </c>
      <c r="J10" s="14" t="s">
        <v>7</v>
      </c>
      <c r="K10" s="14" t="s">
        <v>8</v>
      </c>
      <c r="L10" s="14" t="s">
        <v>9</v>
      </c>
      <c r="M10" s="14" t="s">
        <v>10</v>
      </c>
      <c r="N10" s="14" t="s">
        <v>11</v>
      </c>
      <c r="O10" s="124" t="s">
        <v>34</v>
      </c>
      <c r="P10" s="14" t="s">
        <v>10</v>
      </c>
      <c r="Q10" s="14" t="s">
        <v>10</v>
      </c>
    </row>
    <row r="11" spans="1:17" ht="15">
      <c r="A11" s="15" t="s">
        <v>103</v>
      </c>
      <c r="B11" s="16">
        <v>2</v>
      </c>
      <c r="C11" s="17">
        <v>9</v>
      </c>
      <c r="D11" s="17">
        <v>5</v>
      </c>
      <c r="E11" s="17">
        <v>0</v>
      </c>
      <c r="F11" s="17">
        <f>IF(H11&gt;7,1.1,1)</f>
        <v>1.1</v>
      </c>
      <c r="G11" s="23">
        <f>F11*(D11*10)/(D11+D12+E11)</f>
        <v>6.875000000000001</v>
      </c>
      <c r="H11" s="24">
        <f>SUM(D11+D12+E11)</f>
        <v>8</v>
      </c>
      <c r="J11" s="15" t="s">
        <v>101</v>
      </c>
      <c r="K11" s="16">
        <v>2</v>
      </c>
      <c r="L11" s="17">
        <v>6</v>
      </c>
      <c r="M11" s="17">
        <v>5</v>
      </c>
      <c r="N11" s="17">
        <v>0</v>
      </c>
      <c r="O11" s="17">
        <f>IF(Q11&gt;7,1.1,1)</f>
        <v>1</v>
      </c>
      <c r="P11" s="23">
        <f>O11*(M11*10)/(M11+M12+N11)</f>
        <v>7.142857142857143</v>
      </c>
      <c r="Q11" s="24">
        <f>SUM(M11+M12+N11)</f>
        <v>7</v>
      </c>
    </row>
    <row r="12" spans="1:17" ht="15">
      <c r="A12" s="18" t="s">
        <v>104</v>
      </c>
      <c r="B12" s="19">
        <v>0</v>
      </c>
      <c r="C12" s="20">
        <v>5</v>
      </c>
      <c r="D12" s="20">
        <v>3</v>
      </c>
      <c r="E12" s="22" t="s">
        <v>4</v>
      </c>
      <c r="F12" s="17">
        <f>IF(H11&gt;7,1.1,1)</f>
        <v>1.1</v>
      </c>
      <c r="G12" s="25">
        <v>4.12</v>
      </c>
      <c r="H12" s="125" t="str">
        <f>IF((G11/F11+G12/F12)+B11+B12=12,"No Blank","BLANK")</f>
        <v>BLANK</v>
      </c>
      <c r="J12" s="18" t="s">
        <v>107</v>
      </c>
      <c r="K12" s="19">
        <v>0</v>
      </c>
      <c r="L12" s="20">
        <v>2</v>
      </c>
      <c r="M12" s="20">
        <v>2</v>
      </c>
      <c r="N12" s="22" t="s">
        <v>4</v>
      </c>
      <c r="O12" s="17">
        <f>IF(Q11&gt;7,1.1,1)</f>
        <v>1</v>
      </c>
      <c r="P12" s="25">
        <f>O12*(M12*10)/(M11+M12+N11)</f>
        <v>2.857142857142857</v>
      </c>
      <c r="Q12" s="125" t="str">
        <f>IF((P11/O11+P12/O12)+K11+K12=12,"No Blank","BLANK")</f>
        <v>No Blank</v>
      </c>
    </row>
    <row r="14" spans="1:17" ht="15.75">
      <c r="A14" s="185" t="s">
        <v>108</v>
      </c>
      <c r="B14" s="186"/>
      <c r="D14" s="13" t="s">
        <v>24</v>
      </c>
      <c r="E14" s="87">
        <v>132</v>
      </c>
      <c r="F14" s="124" t="s">
        <v>33</v>
      </c>
      <c r="G14" s="14" t="s">
        <v>12</v>
      </c>
      <c r="H14" s="14" t="s">
        <v>13</v>
      </c>
      <c r="J14" s="185" t="s">
        <v>108</v>
      </c>
      <c r="K14" s="186"/>
      <c r="M14" s="13" t="s">
        <v>24</v>
      </c>
      <c r="N14" s="87">
        <v>133</v>
      </c>
      <c r="O14" s="124" t="s">
        <v>33</v>
      </c>
      <c r="P14" s="14" t="s">
        <v>12</v>
      </c>
      <c r="Q14" s="14" t="s">
        <v>13</v>
      </c>
    </row>
    <row r="15" spans="1:17" ht="15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124" t="s">
        <v>34</v>
      </c>
      <c r="G15" s="14" t="s">
        <v>10</v>
      </c>
      <c r="H15" s="14" t="s">
        <v>10</v>
      </c>
      <c r="J15" s="14" t="s">
        <v>7</v>
      </c>
      <c r="K15" s="14" t="s">
        <v>8</v>
      </c>
      <c r="L15" s="14" t="s">
        <v>9</v>
      </c>
      <c r="M15" s="14" t="s">
        <v>10</v>
      </c>
      <c r="N15" s="14" t="s">
        <v>11</v>
      </c>
      <c r="O15" s="124" t="s">
        <v>34</v>
      </c>
      <c r="P15" s="14" t="s">
        <v>10</v>
      </c>
      <c r="Q15" s="14" t="s">
        <v>10</v>
      </c>
    </row>
    <row r="16" spans="1:17" ht="15">
      <c r="A16" s="15" t="s">
        <v>100</v>
      </c>
      <c r="B16" s="16">
        <v>0</v>
      </c>
      <c r="C16" s="17">
        <v>5</v>
      </c>
      <c r="D16" s="17">
        <v>3</v>
      </c>
      <c r="E16" s="17">
        <v>0</v>
      </c>
      <c r="F16" s="17">
        <f>IF(H16&gt;7,1.1,1)</f>
        <v>1</v>
      </c>
      <c r="G16" s="23">
        <f>F16*(D16*10)/(D16+D17+E16)</f>
        <v>4.285714285714286</v>
      </c>
      <c r="H16" s="24">
        <f>SUM(D16+D17+E16)</f>
        <v>7</v>
      </c>
      <c r="J16" s="15" t="s">
        <v>103</v>
      </c>
      <c r="K16" s="16">
        <v>2</v>
      </c>
      <c r="L16" s="17">
        <v>12</v>
      </c>
      <c r="M16" s="17">
        <v>4</v>
      </c>
      <c r="N16" s="17">
        <v>0</v>
      </c>
      <c r="O16" s="17">
        <v>1.1</v>
      </c>
      <c r="P16" s="23">
        <f>O16*(M16*10)/(M16+M17+N16)</f>
        <v>6.285714285714286</v>
      </c>
      <c r="Q16" s="24">
        <f>SUM(M16+M17+N16)</f>
        <v>7</v>
      </c>
    </row>
    <row r="17" spans="1:17" ht="15">
      <c r="A17" s="18" t="s">
        <v>109</v>
      </c>
      <c r="B17" s="19">
        <v>2</v>
      </c>
      <c r="C17" s="20">
        <v>12</v>
      </c>
      <c r="D17" s="20">
        <v>4</v>
      </c>
      <c r="E17" s="22" t="s">
        <v>4</v>
      </c>
      <c r="F17" s="17">
        <v>1.1</v>
      </c>
      <c r="G17" s="25">
        <f>F17*(D17*10)/(D16+D17+E16)</f>
        <v>6.285714285714286</v>
      </c>
      <c r="H17" s="125" t="str">
        <f>IF((G16/F16+G17/F17)+B16+B17=12,"No Blank","BLANK")</f>
        <v>No Blank</v>
      </c>
      <c r="J17" s="18" t="s">
        <v>110</v>
      </c>
      <c r="K17" s="19">
        <v>0</v>
      </c>
      <c r="L17" s="20">
        <v>7</v>
      </c>
      <c r="M17" s="20">
        <v>3</v>
      </c>
      <c r="N17" s="22" t="s">
        <v>4</v>
      </c>
      <c r="O17" s="17">
        <f>IF(Q16&gt;7,1.1,1)</f>
        <v>1</v>
      </c>
      <c r="P17" s="25">
        <f>O17*(M17*10)/(M16+M17+N16)</f>
        <v>4.285714285714286</v>
      </c>
      <c r="Q17" s="125" t="str">
        <f>IF((P16/O16+P17/O17)+K16+K17=12,"No Blank","BLANK")</f>
        <v>No Blank</v>
      </c>
    </row>
    <row r="18" spans="1:9" ht="15">
      <c r="A18" s="1"/>
      <c r="B18" s="1"/>
      <c r="C18" s="1"/>
      <c r="D18" s="1"/>
      <c r="G18" s="21" t="s">
        <v>4</v>
      </c>
      <c r="I18" s="12"/>
    </row>
    <row r="19" spans="1:17" ht="15.75">
      <c r="A19" s="185" t="s">
        <v>108</v>
      </c>
      <c r="B19" s="186"/>
      <c r="D19" s="13" t="s">
        <v>24</v>
      </c>
      <c r="E19" s="87">
        <v>134</v>
      </c>
      <c r="F19" s="124" t="s">
        <v>33</v>
      </c>
      <c r="G19" s="14" t="s">
        <v>12</v>
      </c>
      <c r="H19" s="14" t="s">
        <v>13</v>
      </c>
      <c r="J19" s="185" t="s">
        <v>111</v>
      </c>
      <c r="K19" s="186"/>
      <c r="M19" s="13" t="s">
        <v>24</v>
      </c>
      <c r="N19" s="87">
        <v>141</v>
      </c>
      <c r="O19" s="124" t="s">
        <v>33</v>
      </c>
      <c r="P19" s="14" t="s">
        <v>12</v>
      </c>
      <c r="Q19" s="14" t="s">
        <v>13</v>
      </c>
    </row>
    <row r="20" spans="1:17" ht="15">
      <c r="A20" s="14" t="s">
        <v>7</v>
      </c>
      <c r="B20" s="14" t="s">
        <v>8</v>
      </c>
      <c r="C20" s="14" t="s">
        <v>9</v>
      </c>
      <c r="D20" s="14" t="s">
        <v>10</v>
      </c>
      <c r="E20" s="14" t="s">
        <v>11</v>
      </c>
      <c r="F20" s="124" t="s">
        <v>34</v>
      </c>
      <c r="G20" s="14" t="s">
        <v>10</v>
      </c>
      <c r="H20" s="14" t="s">
        <v>10</v>
      </c>
      <c r="J20" s="14" t="s">
        <v>7</v>
      </c>
      <c r="K20" s="14" t="s">
        <v>8</v>
      </c>
      <c r="L20" s="14" t="s">
        <v>9</v>
      </c>
      <c r="M20" s="14" t="s">
        <v>10</v>
      </c>
      <c r="N20" s="14" t="s">
        <v>11</v>
      </c>
      <c r="O20" s="124" t="s">
        <v>34</v>
      </c>
      <c r="P20" s="14" t="s">
        <v>10</v>
      </c>
      <c r="Q20" s="14" t="s">
        <v>10</v>
      </c>
    </row>
    <row r="21" spans="1:17" ht="15">
      <c r="A21" s="15" t="s">
        <v>107</v>
      </c>
      <c r="B21" s="16">
        <v>0</v>
      </c>
      <c r="C21" s="17">
        <v>3</v>
      </c>
      <c r="D21" s="17">
        <v>2</v>
      </c>
      <c r="E21" s="17">
        <v>0</v>
      </c>
      <c r="F21" s="17">
        <f>IF(H21&gt;7,1.1,1)</f>
        <v>1.1</v>
      </c>
      <c r="G21" s="23">
        <f>F21*(D21*10)/(D21+D22+E21)</f>
        <v>2.75</v>
      </c>
      <c r="H21" s="24">
        <f>SUM(D21+D22+E21)</f>
        <v>8</v>
      </c>
      <c r="J21" s="15" t="s">
        <v>103</v>
      </c>
      <c r="K21" s="16">
        <v>2</v>
      </c>
      <c r="L21" s="17">
        <v>8</v>
      </c>
      <c r="M21" s="17">
        <v>4</v>
      </c>
      <c r="N21" s="17">
        <v>0</v>
      </c>
      <c r="O21" s="17">
        <f>IF(Q21&gt;7,1.1,1)</f>
        <v>1.1</v>
      </c>
      <c r="P21" s="23">
        <f>O21*(M21*10)/(M21+M22+N21)</f>
        <v>5.5</v>
      </c>
      <c r="Q21" s="24">
        <f>SUM(M21+M22+N21)</f>
        <v>8</v>
      </c>
    </row>
    <row r="22" spans="1:17" ht="15">
      <c r="A22" s="18" t="s">
        <v>99</v>
      </c>
      <c r="B22" s="19">
        <v>2</v>
      </c>
      <c r="C22" s="20">
        <v>11</v>
      </c>
      <c r="D22" s="20">
        <v>6</v>
      </c>
      <c r="E22" s="22" t="s">
        <v>4</v>
      </c>
      <c r="F22" s="17">
        <f>IF(H21&gt;7,1.1,1)</f>
        <v>1.1</v>
      </c>
      <c r="G22" s="25">
        <f>F22*(D22*10)/(D21+D22+E21)</f>
        <v>8.25</v>
      </c>
      <c r="H22" s="125" t="str">
        <f>IF((G21/F21+G22/F22)+B21+B22=12,"No Blank","BLANK")</f>
        <v>No Blank</v>
      </c>
      <c r="J22" s="18" t="s">
        <v>99</v>
      </c>
      <c r="K22" s="19">
        <v>0</v>
      </c>
      <c r="L22" s="20">
        <v>5</v>
      </c>
      <c r="M22" s="20">
        <v>4</v>
      </c>
      <c r="N22" s="22" t="s">
        <v>4</v>
      </c>
      <c r="O22" s="17">
        <f>IF(Q21&gt;7,1.1,1)</f>
        <v>1.1</v>
      </c>
      <c r="P22" s="25">
        <f>O22*(M22*10)/(M21+M22+N21)</f>
        <v>5.5</v>
      </c>
      <c r="Q22" s="125" t="str">
        <f>IF((P21/O21+P22/O22)+K21+K22=12,"No Blank","BLANK")</f>
        <v>No Blank</v>
      </c>
    </row>
    <row r="24" spans="1:17" ht="15.75">
      <c r="A24" s="185" t="s">
        <v>111</v>
      </c>
      <c r="B24" s="186"/>
      <c r="D24" s="13" t="s">
        <v>24</v>
      </c>
      <c r="E24" s="87">
        <v>142</v>
      </c>
      <c r="F24" s="124" t="s">
        <v>33</v>
      </c>
      <c r="G24" s="14" t="s">
        <v>12</v>
      </c>
      <c r="H24" s="14" t="s">
        <v>13</v>
      </c>
      <c r="J24" s="185" t="s">
        <v>113</v>
      </c>
      <c r="K24" s="186"/>
      <c r="M24" s="13" t="s">
        <v>24</v>
      </c>
      <c r="N24" s="87">
        <v>148</v>
      </c>
      <c r="O24" s="124" t="s">
        <v>33</v>
      </c>
      <c r="P24" s="14" t="s">
        <v>12</v>
      </c>
      <c r="Q24" s="14" t="s">
        <v>13</v>
      </c>
    </row>
    <row r="25" spans="1:17" ht="15">
      <c r="A25" s="14" t="s">
        <v>7</v>
      </c>
      <c r="B25" s="14" t="s">
        <v>8</v>
      </c>
      <c r="C25" s="14" t="s">
        <v>9</v>
      </c>
      <c r="D25" s="14" t="s">
        <v>10</v>
      </c>
      <c r="E25" s="14" t="s">
        <v>11</v>
      </c>
      <c r="F25" s="124" t="s">
        <v>34</v>
      </c>
      <c r="G25" s="14" t="s">
        <v>10</v>
      </c>
      <c r="H25" s="14" t="s">
        <v>10</v>
      </c>
      <c r="J25" s="14" t="s">
        <v>7</v>
      </c>
      <c r="K25" s="14" t="s">
        <v>8</v>
      </c>
      <c r="L25" s="14" t="s">
        <v>9</v>
      </c>
      <c r="M25" s="14" t="s">
        <v>10</v>
      </c>
      <c r="N25" s="14" t="s">
        <v>11</v>
      </c>
      <c r="O25" s="124" t="s">
        <v>34</v>
      </c>
      <c r="P25" s="14" t="s">
        <v>10</v>
      </c>
      <c r="Q25" s="14" t="s">
        <v>10</v>
      </c>
    </row>
    <row r="26" spans="1:17" ht="15">
      <c r="A26" s="15" t="s">
        <v>104</v>
      </c>
      <c r="B26" s="16">
        <v>2</v>
      </c>
      <c r="C26" s="17">
        <v>8</v>
      </c>
      <c r="D26" s="17">
        <v>5</v>
      </c>
      <c r="E26" s="17">
        <v>0</v>
      </c>
      <c r="F26" s="17">
        <f>IF(H26&gt;7,1.1,1)</f>
        <v>1</v>
      </c>
      <c r="G26" s="23">
        <f>F26*(D26*10)/(D26+D27+E26)</f>
        <v>8.333333333333334</v>
      </c>
      <c r="H26" s="24">
        <f>SUM(D26+D27+E26)</f>
        <v>6</v>
      </c>
      <c r="J26" s="15" t="s">
        <v>99</v>
      </c>
      <c r="K26" s="16">
        <v>2</v>
      </c>
      <c r="L26" s="17">
        <v>8</v>
      </c>
      <c r="M26" s="17">
        <v>5</v>
      </c>
      <c r="N26" s="17">
        <v>0</v>
      </c>
      <c r="O26" s="17">
        <f>IF(Q26&gt;7,1.1,1)</f>
        <v>1</v>
      </c>
      <c r="P26" s="23">
        <f>O26*(M26*10)/(M26+M27+N26)</f>
        <v>7.142857142857143</v>
      </c>
      <c r="Q26" s="24">
        <f>SUM(M26+M27+N26)</f>
        <v>7</v>
      </c>
    </row>
    <row r="27" spans="1:17" ht="15">
      <c r="A27" s="18" t="s">
        <v>112</v>
      </c>
      <c r="B27" s="19">
        <v>0</v>
      </c>
      <c r="C27" s="20">
        <v>1</v>
      </c>
      <c r="D27" s="20">
        <v>1</v>
      </c>
      <c r="E27" s="22" t="s">
        <v>4</v>
      </c>
      <c r="F27" s="17">
        <f>IF(H26&gt;7,1.1,1)</f>
        <v>1</v>
      </c>
      <c r="G27" s="25">
        <f>F27*(D27*10)/(D26+D27+E26)</f>
        <v>1.6666666666666667</v>
      </c>
      <c r="H27" s="125" t="str">
        <f>IF((G26/F26+G27/F27)+B26+B27=12,"No Blank","BLANK")</f>
        <v>No Blank</v>
      </c>
      <c r="J27" s="18" t="s">
        <v>104</v>
      </c>
      <c r="K27" s="19">
        <v>0</v>
      </c>
      <c r="L27" s="20">
        <v>3</v>
      </c>
      <c r="M27" s="20">
        <v>2</v>
      </c>
      <c r="N27" s="22" t="s">
        <v>4</v>
      </c>
      <c r="O27" s="17">
        <f>IF(Q26&gt;7,1.1,1)</f>
        <v>1</v>
      </c>
      <c r="P27" s="25">
        <f>O27*(M27*10)/(M26+M27+N26)</f>
        <v>2.857142857142857</v>
      </c>
      <c r="Q27" s="125" t="str">
        <f>IF((P26/O26+P27/O27)+K26+K27=12,"No Blank","BLANK")</f>
        <v>No Blank</v>
      </c>
    </row>
    <row r="28" spans="1:9" ht="15">
      <c r="A28" s="1"/>
      <c r="B28" s="1"/>
      <c r="C28" s="1"/>
      <c r="D28" s="1"/>
      <c r="G28" s="21" t="s">
        <v>4</v>
      </c>
      <c r="I28" s="12"/>
    </row>
    <row r="29" spans="1:17" ht="15.75">
      <c r="A29" s="185" t="s">
        <v>113</v>
      </c>
      <c r="B29" s="186"/>
      <c r="D29" s="13" t="s">
        <v>24</v>
      </c>
      <c r="E29" s="87">
        <v>149</v>
      </c>
      <c r="F29" s="124" t="s">
        <v>33</v>
      </c>
      <c r="G29" s="14" t="s">
        <v>12</v>
      </c>
      <c r="H29" s="14" t="s">
        <v>13</v>
      </c>
      <c r="J29" s="185" t="s">
        <v>114</v>
      </c>
      <c r="K29" s="186"/>
      <c r="M29" s="13" t="s">
        <v>24</v>
      </c>
      <c r="N29" s="87">
        <v>157</v>
      </c>
      <c r="O29" s="124" t="s">
        <v>33</v>
      </c>
      <c r="P29" s="14" t="s">
        <v>12</v>
      </c>
      <c r="Q29" s="14" t="s">
        <v>13</v>
      </c>
    </row>
    <row r="30" spans="1:17" ht="15">
      <c r="A30" s="14" t="s">
        <v>7</v>
      </c>
      <c r="B30" s="14" t="s">
        <v>8</v>
      </c>
      <c r="C30" s="14" t="s">
        <v>9</v>
      </c>
      <c r="D30" s="14" t="s">
        <v>10</v>
      </c>
      <c r="E30" s="14" t="s">
        <v>11</v>
      </c>
      <c r="F30" s="124" t="s">
        <v>34</v>
      </c>
      <c r="G30" s="14" t="s">
        <v>10</v>
      </c>
      <c r="H30" s="14" t="s">
        <v>10</v>
      </c>
      <c r="J30" s="14" t="s">
        <v>7</v>
      </c>
      <c r="K30" s="14" t="s">
        <v>8</v>
      </c>
      <c r="L30" s="14" t="s">
        <v>9</v>
      </c>
      <c r="M30" s="14" t="s">
        <v>10</v>
      </c>
      <c r="N30" s="14" t="s">
        <v>11</v>
      </c>
      <c r="O30" s="124" t="s">
        <v>34</v>
      </c>
      <c r="P30" s="14" t="s">
        <v>10</v>
      </c>
      <c r="Q30" s="14" t="s">
        <v>10</v>
      </c>
    </row>
    <row r="31" spans="1:17" ht="15">
      <c r="A31" s="15" t="s">
        <v>103</v>
      </c>
      <c r="B31" s="16">
        <v>0</v>
      </c>
      <c r="C31" s="17">
        <v>7</v>
      </c>
      <c r="D31" s="17">
        <v>5</v>
      </c>
      <c r="E31" s="17">
        <v>0</v>
      </c>
      <c r="F31" s="17">
        <f>IF(H31&gt;7,1.1,1)</f>
        <v>1.1</v>
      </c>
      <c r="G31" s="23">
        <f>F31*(D31*10)/(D31+D32+E31)</f>
        <v>6.875000000000001</v>
      </c>
      <c r="H31" s="24">
        <f>SUM(D31+D32+E31)</f>
        <v>8</v>
      </c>
      <c r="J31" s="15" t="s">
        <v>104</v>
      </c>
      <c r="K31" s="16">
        <v>0</v>
      </c>
      <c r="L31" s="17">
        <v>7</v>
      </c>
      <c r="M31" s="17">
        <v>3</v>
      </c>
      <c r="N31" s="17">
        <v>0</v>
      </c>
      <c r="O31" s="17">
        <f>IF(Q31&gt;7,1.1,1)</f>
        <v>1</v>
      </c>
      <c r="P31" s="23">
        <f>O31*(M31*10)/(M31+M32+N31)</f>
        <v>4.285714285714286</v>
      </c>
      <c r="Q31" s="24">
        <f>SUM(M31+M32+N31)</f>
        <v>7</v>
      </c>
    </row>
    <row r="32" spans="1:17" ht="15">
      <c r="A32" s="18" t="s">
        <v>109</v>
      </c>
      <c r="B32" s="19">
        <v>2</v>
      </c>
      <c r="C32" s="20">
        <v>8</v>
      </c>
      <c r="D32" s="20">
        <v>3</v>
      </c>
      <c r="E32" s="22" t="s">
        <v>4</v>
      </c>
      <c r="F32" s="17">
        <f>IF(H31&gt;7,1.1,1)</f>
        <v>1.1</v>
      </c>
      <c r="G32" s="25">
        <f>F32*(D32*10)/(D31+D32+E31)</f>
        <v>4.125</v>
      </c>
      <c r="H32" s="125" t="str">
        <f>IF((G31/F31+G32/F32)+B31+B32=12,"No Blank","BLANK")</f>
        <v>No Blank</v>
      </c>
      <c r="J32" s="18" t="s">
        <v>98</v>
      </c>
      <c r="K32" s="19">
        <v>2</v>
      </c>
      <c r="L32" s="20">
        <v>14</v>
      </c>
      <c r="M32" s="20">
        <v>4</v>
      </c>
      <c r="N32" s="22" t="s">
        <v>4</v>
      </c>
      <c r="O32" s="17">
        <f>IF(Q31&gt;7,1.1,1)</f>
        <v>1</v>
      </c>
      <c r="P32" s="25">
        <f>O32*(M32*10)/(M31+M32+N31)</f>
        <v>5.714285714285714</v>
      </c>
      <c r="Q32" s="125" t="str">
        <f>IF((P31/O31+P32/O32)+K31+K32=12,"No Blank","BLANK")</f>
        <v>No Blank</v>
      </c>
    </row>
    <row r="34" spans="1:17" ht="15.75">
      <c r="A34" s="185" t="s">
        <v>115</v>
      </c>
      <c r="B34" s="186"/>
      <c r="D34" s="13" t="s">
        <v>24</v>
      </c>
      <c r="E34" s="87">
        <v>158</v>
      </c>
      <c r="F34" s="124" t="s">
        <v>33</v>
      </c>
      <c r="G34" s="14" t="s">
        <v>12</v>
      </c>
      <c r="H34" s="14" t="s">
        <v>13</v>
      </c>
      <c r="J34" s="185" t="s">
        <v>116</v>
      </c>
      <c r="K34" s="186"/>
      <c r="M34" s="13" t="s">
        <v>24</v>
      </c>
      <c r="N34" s="87">
        <v>159</v>
      </c>
      <c r="O34" s="124" t="s">
        <v>33</v>
      </c>
      <c r="P34" s="14" t="s">
        <v>12</v>
      </c>
      <c r="Q34" s="14" t="s">
        <v>13</v>
      </c>
    </row>
    <row r="35" spans="1:17" ht="15">
      <c r="A35" s="14" t="s">
        <v>7</v>
      </c>
      <c r="B35" s="14" t="s">
        <v>8</v>
      </c>
      <c r="C35" s="14" t="s">
        <v>9</v>
      </c>
      <c r="D35" s="14" t="s">
        <v>10</v>
      </c>
      <c r="E35" s="14" t="s">
        <v>11</v>
      </c>
      <c r="F35" s="124" t="s">
        <v>34</v>
      </c>
      <c r="G35" s="14" t="s">
        <v>10</v>
      </c>
      <c r="H35" s="14" t="s">
        <v>10</v>
      </c>
      <c r="J35" s="14" t="s">
        <v>7</v>
      </c>
      <c r="K35" s="14" t="s">
        <v>8</v>
      </c>
      <c r="L35" s="14" t="s">
        <v>9</v>
      </c>
      <c r="M35" s="14" t="s">
        <v>10</v>
      </c>
      <c r="N35" s="14" t="s">
        <v>11</v>
      </c>
      <c r="O35" s="124" t="s">
        <v>34</v>
      </c>
      <c r="P35" s="14" t="s">
        <v>10</v>
      </c>
      <c r="Q35" s="14" t="s">
        <v>10</v>
      </c>
    </row>
    <row r="36" spans="1:17" ht="15">
      <c r="A36" s="15" t="s">
        <v>101</v>
      </c>
      <c r="B36" s="16">
        <v>0</v>
      </c>
      <c r="C36" s="17">
        <v>3</v>
      </c>
      <c r="D36" s="17">
        <v>3</v>
      </c>
      <c r="E36" s="17">
        <v>1</v>
      </c>
      <c r="F36" s="17">
        <f>IF(H36&gt;7,1.1,1)</f>
        <v>1</v>
      </c>
      <c r="G36" s="23">
        <f>F36*(D36*10)/(D36+D37+E36)</f>
        <v>4.285714285714286</v>
      </c>
      <c r="H36" s="24">
        <f>SUM(D36+D37+E36)</f>
        <v>7</v>
      </c>
      <c r="J36" s="15" t="s">
        <v>100</v>
      </c>
      <c r="K36" s="16">
        <v>0</v>
      </c>
      <c r="L36" s="17">
        <v>5</v>
      </c>
      <c r="M36" s="17">
        <v>3</v>
      </c>
      <c r="N36" s="17">
        <v>0</v>
      </c>
      <c r="O36" s="17">
        <f>IF(Q36&gt;7,1.1,1)</f>
        <v>1.1</v>
      </c>
      <c r="P36" s="23">
        <f>O36*(M36*10)/(M36+M37+N36)</f>
        <v>4.125</v>
      </c>
      <c r="Q36" s="24">
        <f>SUM(M36+M37+N36)</f>
        <v>8</v>
      </c>
    </row>
    <row r="37" spans="1:17" ht="15">
      <c r="A37" s="18" t="s">
        <v>109</v>
      </c>
      <c r="B37" s="19">
        <v>2</v>
      </c>
      <c r="C37" s="20">
        <v>9</v>
      </c>
      <c r="D37" s="20">
        <v>3</v>
      </c>
      <c r="E37" s="22" t="s">
        <v>4</v>
      </c>
      <c r="F37" s="17">
        <f>IF(H36&gt;7,1.1,1)</f>
        <v>1</v>
      </c>
      <c r="G37" s="25">
        <f>F37*(D37*10)/(D36+D37+E36)</f>
        <v>4.285714285714286</v>
      </c>
      <c r="H37" s="125" t="str">
        <f>IF((G36/F36+G37/F37)+B36+B37=12,"No Blank","BLANK")</f>
        <v>BLANK</v>
      </c>
      <c r="J37" s="18" t="s">
        <v>107</v>
      </c>
      <c r="K37" s="19">
        <v>2</v>
      </c>
      <c r="L37" s="20">
        <v>7</v>
      </c>
      <c r="M37" s="20">
        <v>5</v>
      </c>
      <c r="N37" s="22" t="s">
        <v>4</v>
      </c>
      <c r="O37" s="17">
        <f>IF(Q36&gt;7,1.1,1)</f>
        <v>1.1</v>
      </c>
      <c r="P37" s="25">
        <f>O37*(M37*10)/(M36+M37+N36)</f>
        <v>6.875000000000001</v>
      </c>
      <c r="Q37" s="125" t="str">
        <f>IF((P36/O36+P37/O37)+K36+K37=12,"No Blank","BLANK")</f>
        <v>No Blank</v>
      </c>
    </row>
    <row r="38" spans="1:9" ht="15">
      <c r="A38" s="1"/>
      <c r="B38" s="1"/>
      <c r="C38" s="1"/>
      <c r="D38" s="1"/>
      <c r="G38" s="21" t="s">
        <v>4</v>
      </c>
      <c r="I38" s="12"/>
    </row>
    <row r="39" spans="1:17" ht="15.75">
      <c r="A39" s="185" t="s">
        <v>116</v>
      </c>
      <c r="B39" s="186"/>
      <c r="D39" s="13" t="s">
        <v>24</v>
      </c>
      <c r="E39" s="87">
        <v>160</v>
      </c>
      <c r="F39" s="124" t="s">
        <v>33</v>
      </c>
      <c r="G39" s="14" t="s">
        <v>12</v>
      </c>
      <c r="H39" s="14" t="s">
        <v>13</v>
      </c>
      <c r="J39" s="185" t="s">
        <v>117</v>
      </c>
      <c r="K39" s="186"/>
      <c r="M39" s="13" t="s">
        <v>24</v>
      </c>
      <c r="N39" s="87">
        <v>164</v>
      </c>
      <c r="O39" s="124" t="s">
        <v>33</v>
      </c>
      <c r="P39" s="14" t="s">
        <v>12</v>
      </c>
      <c r="Q39" s="14" t="s">
        <v>13</v>
      </c>
    </row>
    <row r="40" spans="1:17" ht="15">
      <c r="A40" s="14" t="s">
        <v>7</v>
      </c>
      <c r="B40" s="14" t="s">
        <v>8</v>
      </c>
      <c r="C40" s="14" t="s">
        <v>9</v>
      </c>
      <c r="D40" s="14" t="s">
        <v>10</v>
      </c>
      <c r="E40" s="14" t="s">
        <v>11</v>
      </c>
      <c r="F40" s="124" t="s">
        <v>34</v>
      </c>
      <c r="G40" s="14" t="s">
        <v>10</v>
      </c>
      <c r="H40" s="14" t="s">
        <v>10</v>
      </c>
      <c r="J40" s="14" t="s">
        <v>7</v>
      </c>
      <c r="K40" s="14" t="s">
        <v>8</v>
      </c>
      <c r="L40" s="14" t="s">
        <v>9</v>
      </c>
      <c r="M40" s="14" t="s">
        <v>10</v>
      </c>
      <c r="N40" s="14" t="s">
        <v>11</v>
      </c>
      <c r="O40" s="124" t="s">
        <v>34</v>
      </c>
      <c r="P40" s="14" t="s">
        <v>10</v>
      </c>
      <c r="Q40" s="14" t="s">
        <v>10</v>
      </c>
    </row>
    <row r="41" spans="1:17" ht="15">
      <c r="A41" s="15" t="s">
        <v>109</v>
      </c>
      <c r="B41" s="16">
        <v>2</v>
      </c>
      <c r="C41" s="17">
        <v>6</v>
      </c>
      <c r="D41" s="17">
        <v>3</v>
      </c>
      <c r="E41" s="17">
        <v>1</v>
      </c>
      <c r="F41" s="17">
        <f>IF(H41&gt;7,1.1,1)</f>
        <v>1.1</v>
      </c>
      <c r="G41" s="23">
        <f>F41*(D41*10)/(D41+D42+E41)</f>
        <v>4.125</v>
      </c>
      <c r="H41" s="24">
        <f>SUM(D41+D42+E41)</f>
        <v>8</v>
      </c>
      <c r="J41" s="15" t="s">
        <v>99</v>
      </c>
      <c r="K41" s="16">
        <v>2</v>
      </c>
      <c r="L41" s="17">
        <v>8</v>
      </c>
      <c r="M41" s="17">
        <v>5</v>
      </c>
      <c r="N41" s="17">
        <v>0</v>
      </c>
      <c r="O41" s="17">
        <f>IF(Q41&gt;7,1.1,1)</f>
        <v>1.1</v>
      </c>
      <c r="P41" s="23">
        <f>O41*(M41*10)/(M41+M42+N41)</f>
        <v>6.875000000000001</v>
      </c>
      <c r="Q41" s="24">
        <f>SUM(M41+M42+N41)</f>
        <v>8</v>
      </c>
    </row>
    <row r="42" spans="1:17" ht="15">
      <c r="A42" s="18" t="s">
        <v>104</v>
      </c>
      <c r="B42" s="19">
        <v>0</v>
      </c>
      <c r="C42" s="20">
        <v>4</v>
      </c>
      <c r="D42" s="20">
        <v>4</v>
      </c>
      <c r="E42" s="22" t="s">
        <v>4</v>
      </c>
      <c r="F42" s="17">
        <f>IF(H41&gt;7,1.1,1)</f>
        <v>1.1</v>
      </c>
      <c r="G42" s="25">
        <f>F42*(D42*10)/(D41+D42+E41)</f>
        <v>5.5</v>
      </c>
      <c r="H42" s="125" t="str">
        <f>IF((G41/F41+G42/F42)+B41+B42=12,"No Blank","BLANK")</f>
        <v>BLANK</v>
      </c>
      <c r="J42" s="18" t="s">
        <v>101</v>
      </c>
      <c r="K42" s="19">
        <v>0</v>
      </c>
      <c r="L42" s="20">
        <v>6</v>
      </c>
      <c r="M42" s="20">
        <v>3</v>
      </c>
      <c r="N42" s="22" t="s">
        <v>4</v>
      </c>
      <c r="O42" s="17">
        <f>IF(Q41&gt;7,1.1,1)</f>
        <v>1.1</v>
      </c>
      <c r="P42" s="25">
        <f>O42*(M42*10)/(M41+M42+N41)</f>
        <v>4.125</v>
      </c>
      <c r="Q42" s="125" t="str">
        <f>IF((P41/O41+P42/O42)+K41+K42=12,"No Blank","BLANK")</f>
        <v>No Blank</v>
      </c>
    </row>
    <row r="44" spans="1:17" ht="15.75">
      <c r="A44" s="185" t="s">
        <v>118</v>
      </c>
      <c r="B44" s="186"/>
      <c r="D44" s="13" t="s">
        <v>24</v>
      </c>
      <c r="E44" s="87">
        <v>167</v>
      </c>
      <c r="F44" s="124" t="s">
        <v>33</v>
      </c>
      <c r="G44" s="14" t="s">
        <v>12</v>
      </c>
      <c r="H44" s="14" t="s">
        <v>13</v>
      </c>
      <c r="J44" s="185" t="s">
        <v>119</v>
      </c>
      <c r="K44" s="186"/>
      <c r="M44" s="13" t="s">
        <v>24</v>
      </c>
      <c r="N44" s="87">
        <v>173</v>
      </c>
      <c r="O44" s="124" t="s">
        <v>33</v>
      </c>
      <c r="P44" s="14" t="s">
        <v>12</v>
      </c>
      <c r="Q44" s="14" t="s">
        <v>13</v>
      </c>
    </row>
    <row r="45" spans="1:17" ht="15">
      <c r="A45" s="14" t="s">
        <v>7</v>
      </c>
      <c r="B45" s="14" t="s">
        <v>8</v>
      </c>
      <c r="C45" s="14" t="s">
        <v>9</v>
      </c>
      <c r="D45" s="14" t="s">
        <v>10</v>
      </c>
      <c r="E45" s="14" t="s">
        <v>11</v>
      </c>
      <c r="F45" s="124" t="s">
        <v>34</v>
      </c>
      <c r="G45" s="14" t="s">
        <v>10</v>
      </c>
      <c r="H45" s="14" t="s">
        <v>10</v>
      </c>
      <c r="J45" s="14" t="s">
        <v>7</v>
      </c>
      <c r="K45" s="14" t="s">
        <v>8</v>
      </c>
      <c r="L45" s="14" t="s">
        <v>9</v>
      </c>
      <c r="M45" s="14" t="s">
        <v>10</v>
      </c>
      <c r="N45" s="14" t="s">
        <v>11</v>
      </c>
      <c r="O45" s="124" t="s">
        <v>34</v>
      </c>
      <c r="P45" s="14" t="s">
        <v>10</v>
      </c>
      <c r="Q45" s="14" t="s">
        <v>10</v>
      </c>
    </row>
    <row r="46" spans="1:17" ht="15">
      <c r="A46" s="15" t="s">
        <v>110</v>
      </c>
      <c r="B46" s="16">
        <v>0</v>
      </c>
      <c r="C46" s="17">
        <v>4</v>
      </c>
      <c r="D46" s="17">
        <v>3</v>
      </c>
      <c r="E46" s="17">
        <v>0</v>
      </c>
      <c r="F46" s="17">
        <f>IF(H46&gt;7,1.1,1)</f>
        <v>1.1</v>
      </c>
      <c r="G46" s="23">
        <f>F46*(D46*10)/(D46+D47+E46)</f>
        <v>4.125</v>
      </c>
      <c r="H46" s="24">
        <f>SUM(D46+D47+E46)</f>
        <v>8</v>
      </c>
      <c r="J46" s="15" t="s">
        <v>98</v>
      </c>
      <c r="K46" s="16">
        <v>0</v>
      </c>
      <c r="L46" s="17">
        <v>6</v>
      </c>
      <c r="M46" s="17">
        <v>3</v>
      </c>
      <c r="N46" s="17">
        <v>0</v>
      </c>
      <c r="O46" s="17">
        <f>IF(Q46&gt;7,1.1,1)</f>
        <v>1</v>
      </c>
      <c r="P46" s="23">
        <f>O46*(M46*10)/(M46+M47+N46)</f>
        <v>4.285714285714286</v>
      </c>
      <c r="Q46" s="24">
        <f>SUM(M46+M47+N46)</f>
        <v>7</v>
      </c>
    </row>
    <row r="47" spans="1:17" ht="15">
      <c r="A47" s="18" t="s">
        <v>104</v>
      </c>
      <c r="B47" s="19">
        <v>2</v>
      </c>
      <c r="C47" s="20">
        <v>8</v>
      </c>
      <c r="D47" s="20">
        <v>5</v>
      </c>
      <c r="E47" s="22" t="s">
        <v>4</v>
      </c>
      <c r="F47" s="17">
        <f>IF(H46&gt;7,1.1,1)</f>
        <v>1.1</v>
      </c>
      <c r="G47" s="25">
        <f>F47*(D47*10)/(D46+D47+E46)</f>
        <v>6.875000000000001</v>
      </c>
      <c r="H47" s="125" t="str">
        <f>IF((G46/F46+G47/F47)+B46+B47=12,"No Blank","BLANK")</f>
        <v>No Blank</v>
      </c>
      <c r="J47" s="18" t="s">
        <v>109</v>
      </c>
      <c r="K47" s="19">
        <v>2</v>
      </c>
      <c r="L47" s="20">
        <v>13</v>
      </c>
      <c r="M47" s="20">
        <v>4</v>
      </c>
      <c r="N47" s="22" t="s">
        <v>4</v>
      </c>
      <c r="O47" s="17">
        <f>IF(Q46&gt;7,1.1,1)</f>
        <v>1</v>
      </c>
      <c r="P47" s="25">
        <f>O47*(M47*10)/(M46+M47+N46)</f>
        <v>5.714285714285714</v>
      </c>
      <c r="Q47" s="125" t="str">
        <f>IF((P46/O46+P47/O47)+K46+K47=12,"No Blank","BLANK")</f>
        <v>No Blank</v>
      </c>
    </row>
    <row r="48" spans="1:9" ht="15">
      <c r="A48" s="1"/>
      <c r="B48" s="1"/>
      <c r="C48" s="1"/>
      <c r="D48" s="1"/>
      <c r="G48" s="21" t="s">
        <v>4</v>
      </c>
      <c r="I48" s="12"/>
    </row>
    <row r="49" spans="1:17" ht="15.75">
      <c r="A49" s="185" t="s">
        <v>120</v>
      </c>
      <c r="B49" s="186"/>
      <c r="D49" s="13" t="s">
        <v>24</v>
      </c>
      <c r="E49" s="87">
        <v>174</v>
      </c>
      <c r="F49" s="124" t="s">
        <v>33</v>
      </c>
      <c r="G49" s="14" t="s">
        <v>12</v>
      </c>
      <c r="H49" s="14" t="s">
        <v>13</v>
      </c>
      <c r="J49" s="185" t="s">
        <v>120</v>
      </c>
      <c r="K49" s="186"/>
      <c r="M49" s="13" t="s">
        <v>24</v>
      </c>
      <c r="N49" s="87">
        <v>175</v>
      </c>
      <c r="O49" s="124" t="s">
        <v>33</v>
      </c>
      <c r="P49" s="14" t="s">
        <v>12</v>
      </c>
      <c r="Q49" s="14" t="s">
        <v>13</v>
      </c>
    </row>
    <row r="50" spans="1:17" ht="15">
      <c r="A50" s="14" t="s">
        <v>7</v>
      </c>
      <c r="B50" s="14" t="s">
        <v>8</v>
      </c>
      <c r="C50" s="14" t="s">
        <v>9</v>
      </c>
      <c r="D50" s="14" t="s">
        <v>10</v>
      </c>
      <c r="E50" s="14" t="s">
        <v>11</v>
      </c>
      <c r="F50" s="124" t="s">
        <v>34</v>
      </c>
      <c r="G50" s="14" t="s">
        <v>10</v>
      </c>
      <c r="H50" s="14" t="s">
        <v>10</v>
      </c>
      <c r="J50" s="14" t="s">
        <v>7</v>
      </c>
      <c r="K50" s="14" t="s">
        <v>8</v>
      </c>
      <c r="L50" s="14" t="s">
        <v>9</v>
      </c>
      <c r="M50" s="14" t="s">
        <v>10</v>
      </c>
      <c r="N50" s="14" t="s">
        <v>11</v>
      </c>
      <c r="O50" s="124" t="s">
        <v>34</v>
      </c>
      <c r="P50" s="14" t="s">
        <v>10</v>
      </c>
      <c r="Q50" s="14" t="s">
        <v>10</v>
      </c>
    </row>
    <row r="51" spans="1:17" ht="15">
      <c r="A51" s="15" t="s">
        <v>99</v>
      </c>
      <c r="B51" s="16">
        <v>0</v>
      </c>
      <c r="C51" s="17">
        <v>4</v>
      </c>
      <c r="D51" s="17">
        <v>3</v>
      </c>
      <c r="E51" s="17">
        <v>0</v>
      </c>
      <c r="F51" s="17">
        <f>IF(H51&gt;7,1.1,1)</f>
        <v>1.1</v>
      </c>
      <c r="G51" s="23">
        <f>F51*(D51*10)/(D51+D52+E51)</f>
        <v>4.125</v>
      </c>
      <c r="H51" s="24">
        <f>SUM(D51+D52+E51)</f>
        <v>8</v>
      </c>
      <c r="J51" s="15" t="s">
        <v>103</v>
      </c>
      <c r="K51" s="16">
        <v>2</v>
      </c>
      <c r="L51" s="17">
        <v>13</v>
      </c>
      <c r="M51" s="17">
        <v>4</v>
      </c>
      <c r="N51" s="17">
        <v>0</v>
      </c>
      <c r="O51" s="17">
        <v>1.1</v>
      </c>
      <c r="P51" s="23">
        <f>O51*(M51*10)/(M51+M52+N51)</f>
        <v>7.333333333333333</v>
      </c>
      <c r="Q51" s="24">
        <f>SUM(M51+M52+N51)</f>
        <v>6</v>
      </c>
    </row>
    <row r="52" spans="1:17" ht="15">
      <c r="A52" s="18" t="s">
        <v>121</v>
      </c>
      <c r="B52" s="19">
        <v>2</v>
      </c>
      <c r="C52" s="20">
        <v>9</v>
      </c>
      <c r="D52" s="20">
        <v>5</v>
      </c>
      <c r="E52" s="22" t="s">
        <v>4</v>
      </c>
      <c r="F52" s="17">
        <f>IF(H51&gt;7,1.1,1)</f>
        <v>1.1</v>
      </c>
      <c r="G52" s="25">
        <f>F52*(D52*10)/(D51+D52+E51)</f>
        <v>6.875000000000001</v>
      </c>
      <c r="H52" s="125" t="str">
        <f>IF((G51/F51+G52/F52)+B51+B52=12,"No Blank","BLANK")</f>
        <v>No Blank</v>
      </c>
      <c r="J52" s="18" t="s">
        <v>107</v>
      </c>
      <c r="K52" s="19">
        <v>0</v>
      </c>
      <c r="L52" s="20">
        <v>2</v>
      </c>
      <c r="M52" s="20">
        <v>2</v>
      </c>
      <c r="N52" s="22" t="s">
        <v>4</v>
      </c>
      <c r="O52" s="17">
        <f>IF(Q51&gt;7,1.1,1)</f>
        <v>1</v>
      </c>
      <c r="P52" s="25">
        <f>O52*(M52*10)/(M51+M52+N51)</f>
        <v>3.3333333333333335</v>
      </c>
      <c r="Q52" s="125" t="str">
        <f>IF((P51/O51+P52/O52)+K51+K52=12,"No Blank","BLANK")</f>
        <v>No Blank</v>
      </c>
    </row>
    <row r="54" spans="1:17" ht="15.75">
      <c r="A54" s="185" t="s">
        <v>122</v>
      </c>
      <c r="B54" s="186"/>
      <c r="D54" s="13" t="s">
        <v>24</v>
      </c>
      <c r="E54" s="87">
        <v>184</v>
      </c>
      <c r="F54" s="124" t="s">
        <v>33</v>
      </c>
      <c r="G54" s="14" t="s">
        <v>12</v>
      </c>
      <c r="H54" s="14" t="s">
        <v>13</v>
      </c>
      <c r="J54" s="185" t="s">
        <v>123</v>
      </c>
      <c r="K54" s="186"/>
      <c r="M54" s="13" t="s">
        <v>24</v>
      </c>
      <c r="N54" s="87">
        <v>185</v>
      </c>
      <c r="O54" s="124" t="s">
        <v>33</v>
      </c>
      <c r="P54" s="14" t="s">
        <v>12</v>
      </c>
      <c r="Q54" s="14" t="s">
        <v>13</v>
      </c>
    </row>
    <row r="55" spans="1:17" ht="15">
      <c r="A55" s="14" t="s">
        <v>7</v>
      </c>
      <c r="B55" s="14" t="s">
        <v>8</v>
      </c>
      <c r="C55" s="14" t="s">
        <v>9</v>
      </c>
      <c r="D55" s="14" t="s">
        <v>10</v>
      </c>
      <c r="E55" s="14" t="s">
        <v>11</v>
      </c>
      <c r="F55" s="124" t="s">
        <v>34</v>
      </c>
      <c r="G55" s="14" t="s">
        <v>10</v>
      </c>
      <c r="H55" s="14" t="s">
        <v>10</v>
      </c>
      <c r="J55" s="14" t="s">
        <v>7</v>
      </c>
      <c r="K55" s="14" t="s">
        <v>8</v>
      </c>
      <c r="L55" s="14" t="s">
        <v>9</v>
      </c>
      <c r="M55" s="14" t="s">
        <v>10</v>
      </c>
      <c r="N55" s="14" t="s">
        <v>11</v>
      </c>
      <c r="O55" s="124" t="s">
        <v>34</v>
      </c>
      <c r="P55" s="14" t="s">
        <v>10</v>
      </c>
      <c r="Q55" s="14" t="s">
        <v>10</v>
      </c>
    </row>
    <row r="56" spans="1:17" ht="15">
      <c r="A56" s="15" t="s">
        <v>110</v>
      </c>
      <c r="B56" s="16">
        <v>2</v>
      </c>
      <c r="C56" s="17">
        <v>9</v>
      </c>
      <c r="D56" s="17">
        <v>5</v>
      </c>
      <c r="E56" s="17">
        <v>0</v>
      </c>
      <c r="F56" s="17">
        <f>IF(H56&gt;7,1.1,1)</f>
        <v>1.1</v>
      </c>
      <c r="G56" s="23">
        <f>F56*(D56*10)/(D56+D57+E56)</f>
        <v>6.875000000000001</v>
      </c>
      <c r="H56" s="24">
        <f>SUM(D56+D57+E56)</f>
        <v>8</v>
      </c>
      <c r="J56" s="15" t="s">
        <v>98</v>
      </c>
      <c r="K56" s="16">
        <v>2</v>
      </c>
      <c r="L56" s="17">
        <v>10</v>
      </c>
      <c r="M56" s="17">
        <v>4</v>
      </c>
      <c r="N56" s="17">
        <v>0</v>
      </c>
      <c r="O56" s="17">
        <f>IF(Q56&gt;7,1.1,1)</f>
        <v>1</v>
      </c>
      <c r="P56" s="23">
        <f>O56*(M56*10)/(M56+M57+N56)</f>
        <v>5.714285714285714</v>
      </c>
      <c r="Q56" s="24">
        <f>SUM(M56+M57+N56)</f>
        <v>7</v>
      </c>
    </row>
    <row r="57" spans="1:17" ht="15">
      <c r="A57" s="18" t="s">
        <v>99</v>
      </c>
      <c r="B57" s="19">
        <v>0</v>
      </c>
      <c r="C57" s="20">
        <v>8</v>
      </c>
      <c r="D57" s="20">
        <v>3</v>
      </c>
      <c r="E57" s="22" t="s">
        <v>4</v>
      </c>
      <c r="F57" s="17">
        <f>IF(H56&gt;7,1.1,1)</f>
        <v>1.1</v>
      </c>
      <c r="G57" s="25">
        <f>F57*(D57*10)/(D56+D57+E56)</f>
        <v>4.125</v>
      </c>
      <c r="H57" s="125" t="str">
        <f>IF((G56/F56+G57/F57)+B56+B57=12,"No Blank","BLANK")</f>
        <v>No Blank</v>
      </c>
      <c r="J57" s="18" t="s">
        <v>100</v>
      </c>
      <c r="K57" s="19">
        <v>0</v>
      </c>
      <c r="L57" s="20">
        <v>4</v>
      </c>
      <c r="M57" s="20">
        <v>3</v>
      </c>
      <c r="N57" s="22" t="s">
        <v>4</v>
      </c>
      <c r="O57" s="17">
        <f>IF(Q56&gt;7,1.1,1)</f>
        <v>1</v>
      </c>
      <c r="P57" s="25">
        <f>O57*(M57*10)/(M56+M57+N56)</f>
        <v>4.285714285714286</v>
      </c>
      <c r="Q57" s="125" t="str">
        <f>IF((P56/O56+P57/O57)+K56+K57=12,"No Blank","BLANK")</f>
        <v>No Blank</v>
      </c>
    </row>
    <row r="58" spans="1:12" ht="15">
      <c r="A58" s="1"/>
      <c r="B58" s="1"/>
      <c r="C58" s="1"/>
      <c r="D58" s="1"/>
      <c r="G58" s="21" t="s">
        <v>4</v>
      </c>
      <c r="I58" s="12"/>
      <c r="L58" s="126" t="s">
        <v>4</v>
      </c>
    </row>
    <row r="59" spans="1:17" ht="15.75">
      <c r="A59" s="185" t="s">
        <v>122</v>
      </c>
      <c r="B59" s="186"/>
      <c r="D59" s="13" t="s">
        <v>24</v>
      </c>
      <c r="E59" s="87">
        <v>186</v>
      </c>
      <c r="F59" s="124" t="s">
        <v>33</v>
      </c>
      <c r="G59" s="14" t="s">
        <v>12</v>
      </c>
      <c r="H59" s="14" t="s">
        <v>13</v>
      </c>
      <c r="J59" s="185" t="s">
        <v>124</v>
      </c>
      <c r="K59" s="186"/>
      <c r="M59" s="13" t="s">
        <v>24</v>
      </c>
      <c r="N59" s="87">
        <v>190</v>
      </c>
      <c r="O59" s="124" t="s">
        <v>33</v>
      </c>
      <c r="P59" s="14" t="s">
        <v>12</v>
      </c>
      <c r="Q59" s="14" t="s">
        <v>13</v>
      </c>
    </row>
    <row r="60" spans="1:17" ht="15">
      <c r="A60" s="14" t="s">
        <v>7</v>
      </c>
      <c r="B60" s="14" t="s">
        <v>8</v>
      </c>
      <c r="C60" s="14" t="s">
        <v>9</v>
      </c>
      <c r="D60" s="14" t="s">
        <v>10</v>
      </c>
      <c r="E60" s="14" t="s">
        <v>11</v>
      </c>
      <c r="F60" s="124" t="s">
        <v>34</v>
      </c>
      <c r="G60" s="14" t="s">
        <v>10</v>
      </c>
      <c r="H60" s="14" t="s">
        <v>10</v>
      </c>
      <c r="J60" s="14" t="s">
        <v>7</v>
      </c>
      <c r="K60" s="14" t="s">
        <v>8</v>
      </c>
      <c r="L60" s="14" t="s">
        <v>9</v>
      </c>
      <c r="M60" s="14" t="s">
        <v>10</v>
      </c>
      <c r="N60" s="14" t="s">
        <v>11</v>
      </c>
      <c r="O60" s="124" t="s">
        <v>34</v>
      </c>
      <c r="P60" s="14" t="s">
        <v>10</v>
      </c>
      <c r="Q60" s="14" t="s">
        <v>10</v>
      </c>
    </row>
    <row r="61" spans="1:17" ht="15">
      <c r="A61" s="15" t="s">
        <v>109</v>
      </c>
      <c r="B61" s="16">
        <v>2</v>
      </c>
      <c r="C61" s="17">
        <v>10</v>
      </c>
      <c r="D61" s="17">
        <v>5</v>
      </c>
      <c r="E61" s="17">
        <v>0</v>
      </c>
      <c r="F61" s="17">
        <f>IF(H61&gt;7,1.1,1)</f>
        <v>1.1</v>
      </c>
      <c r="G61" s="23">
        <f>F61*(D61*10)/(D61+D62+E61)</f>
        <v>6.875000000000001</v>
      </c>
      <c r="H61" s="24">
        <f>SUM(D61+D62+E61)</f>
        <v>8</v>
      </c>
      <c r="J61" s="15" t="s">
        <v>98</v>
      </c>
      <c r="K61" s="16">
        <v>2</v>
      </c>
      <c r="L61" s="17">
        <v>9</v>
      </c>
      <c r="M61" s="17">
        <v>5</v>
      </c>
      <c r="N61" s="17">
        <v>0</v>
      </c>
      <c r="O61" s="17">
        <v>1.1</v>
      </c>
      <c r="P61" s="23">
        <f>O61*(M61*10)/(M61+M62+N61)</f>
        <v>7.8571428571428585</v>
      </c>
      <c r="Q61" s="24">
        <f>SUM(M61+M62+N61)</f>
        <v>7</v>
      </c>
    </row>
    <row r="62" spans="1:17" ht="15">
      <c r="A62" s="18" t="s">
        <v>107</v>
      </c>
      <c r="B62" s="19">
        <v>0</v>
      </c>
      <c r="C62" s="20">
        <v>7</v>
      </c>
      <c r="D62" s="20">
        <v>3</v>
      </c>
      <c r="E62" s="22" t="s">
        <v>4</v>
      </c>
      <c r="F62" s="17">
        <f>IF(H61&gt;7,1.1,1)</f>
        <v>1.1</v>
      </c>
      <c r="G62" s="25">
        <f>F62*(D62*10)/(D61+D62+E61)</f>
        <v>4.125</v>
      </c>
      <c r="H62" s="125" t="str">
        <f>IF((G61/F61+G62/F62)+B61+B62=12,"No Blank","BLANK")</f>
        <v>No Blank</v>
      </c>
      <c r="J62" s="18" t="s">
        <v>107</v>
      </c>
      <c r="K62" s="19">
        <v>0</v>
      </c>
      <c r="L62" s="20">
        <v>2</v>
      </c>
      <c r="M62" s="20">
        <v>2</v>
      </c>
      <c r="N62" s="22" t="s">
        <v>4</v>
      </c>
      <c r="O62" s="17">
        <f>IF(Q61&gt;7,1.1,1)</f>
        <v>1</v>
      </c>
      <c r="P62" s="25">
        <f>O62*(M62*10)/(M61+M62+N61)</f>
        <v>2.857142857142857</v>
      </c>
      <c r="Q62" s="125" t="str">
        <f>IF((P61/O61+P62/O62)+K61+K62=12,"No Blank","BLANK")</f>
        <v>No Blank</v>
      </c>
    </row>
    <row r="64" spans="1:17" ht="15.75">
      <c r="A64" s="185" t="s">
        <v>125</v>
      </c>
      <c r="B64" s="186"/>
      <c r="D64" s="13" t="s">
        <v>24</v>
      </c>
      <c r="E64" s="87">
        <v>191</v>
      </c>
      <c r="F64" s="124" t="s">
        <v>33</v>
      </c>
      <c r="G64" s="14" t="s">
        <v>12</v>
      </c>
      <c r="H64" s="14" t="s">
        <v>13</v>
      </c>
      <c r="J64" s="185" t="s">
        <v>126</v>
      </c>
      <c r="K64" s="186"/>
      <c r="M64" s="13" t="s">
        <v>24</v>
      </c>
      <c r="N64" s="87">
        <v>192</v>
      </c>
      <c r="O64" s="124" t="s">
        <v>33</v>
      </c>
      <c r="P64" s="14" t="s">
        <v>12</v>
      </c>
      <c r="Q64" s="14" t="s">
        <v>13</v>
      </c>
    </row>
    <row r="65" spans="1:17" ht="15">
      <c r="A65" s="14" t="s">
        <v>7</v>
      </c>
      <c r="B65" s="14" t="s">
        <v>8</v>
      </c>
      <c r="C65" s="14" t="s">
        <v>9</v>
      </c>
      <c r="D65" s="14" t="s">
        <v>10</v>
      </c>
      <c r="E65" s="14" t="s">
        <v>11</v>
      </c>
      <c r="F65" s="124" t="s">
        <v>34</v>
      </c>
      <c r="G65" s="14" t="s">
        <v>10</v>
      </c>
      <c r="H65" s="14" t="s">
        <v>10</v>
      </c>
      <c r="J65" s="14" t="s">
        <v>7</v>
      </c>
      <c r="K65" s="14" t="s">
        <v>8</v>
      </c>
      <c r="L65" s="14" t="s">
        <v>9</v>
      </c>
      <c r="M65" s="14" t="s">
        <v>10</v>
      </c>
      <c r="N65" s="14" t="s">
        <v>11</v>
      </c>
      <c r="O65" s="124" t="s">
        <v>34</v>
      </c>
      <c r="P65" s="14" t="s">
        <v>10</v>
      </c>
      <c r="Q65" s="14" t="s">
        <v>10</v>
      </c>
    </row>
    <row r="66" spans="1:17" ht="15">
      <c r="A66" s="15" t="s">
        <v>110</v>
      </c>
      <c r="B66" s="16">
        <v>2</v>
      </c>
      <c r="C66" s="17">
        <v>11</v>
      </c>
      <c r="D66" s="17">
        <v>5</v>
      </c>
      <c r="E66" s="17">
        <v>0</v>
      </c>
      <c r="F66" s="17">
        <v>1.1</v>
      </c>
      <c r="G66" s="23">
        <f>F66*(D66*10)/(D66+D67+E66)</f>
        <v>7.8571428571428585</v>
      </c>
      <c r="H66" s="24">
        <f>SUM(D66+D67+E66)</f>
        <v>7</v>
      </c>
      <c r="J66" s="15" t="s">
        <v>104</v>
      </c>
      <c r="K66" s="16">
        <v>2</v>
      </c>
      <c r="L66" s="17">
        <v>3</v>
      </c>
      <c r="M66" s="17">
        <v>5</v>
      </c>
      <c r="N66" s="17">
        <v>0</v>
      </c>
      <c r="O66" s="17">
        <f>IF(Q66&gt;7,1.1,1)</f>
        <v>1</v>
      </c>
      <c r="P66" s="23">
        <f>O66*(M66*10)/(M66+M67+N66)</f>
        <v>7.142857142857143</v>
      </c>
      <c r="Q66" s="24">
        <f>SUM(M66+M67+N66)</f>
        <v>7</v>
      </c>
    </row>
    <row r="67" spans="1:17" ht="15">
      <c r="A67" s="18" t="s">
        <v>107</v>
      </c>
      <c r="B67" s="19">
        <v>0</v>
      </c>
      <c r="C67" s="20">
        <v>4</v>
      </c>
      <c r="D67" s="20">
        <v>2</v>
      </c>
      <c r="E67" s="22" t="s">
        <v>4</v>
      </c>
      <c r="F67" s="17">
        <f>IF(H66&gt;7,1.1,1)</f>
        <v>1</v>
      </c>
      <c r="G67" s="25">
        <f>F67*(D67*10)/(D66+D67+E66)</f>
        <v>2.857142857142857</v>
      </c>
      <c r="H67" s="125" t="str">
        <f>IF((G66/F66+G67/F67)+B66+B67=12,"No Blank","BLANK")</f>
        <v>No Blank</v>
      </c>
      <c r="J67" s="18" t="s">
        <v>100</v>
      </c>
      <c r="K67" s="19">
        <v>0</v>
      </c>
      <c r="L67" s="20">
        <v>9</v>
      </c>
      <c r="M67" s="20">
        <v>2</v>
      </c>
      <c r="N67" s="22" t="s">
        <v>4</v>
      </c>
      <c r="O67" s="17">
        <f>IF(Q66&gt;7,1.1,1)</f>
        <v>1</v>
      </c>
      <c r="P67" s="25">
        <f>O67*(M67*10)/(M66+M67+N66)</f>
        <v>2.857142857142857</v>
      </c>
      <c r="Q67" s="125" t="str">
        <f>IF((P66/O66+P67/O67)+K66+K67=12,"No Blank","BLANK")</f>
        <v>No Blank</v>
      </c>
    </row>
    <row r="68" spans="1:9" ht="15">
      <c r="A68" s="1"/>
      <c r="B68" s="1"/>
      <c r="C68" s="1"/>
      <c r="D68" s="1"/>
      <c r="G68" s="21" t="s">
        <v>4</v>
      </c>
      <c r="I68" s="12"/>
    </row>
    <row r="69" spans="1:17" ht="15.75">
      <c r="A69" s="185" t="s">
        <v>127</v>
      </c>
      <c r="B69" s="186"/>
      <c r="D69" s="13" t="s">
        <v>24</v>
      </c>
      <c r="E69" s="87">
        <v>193</v>
      </c>
      <c r="F69" s="124" t="s">
        <v>33</v>
      </c>
      <c r="G69" s="14" t="s">
        <v>12</v>
      </c>
      <c r="H69" s="14" t="s">
        <v>13</v>
      </c>
      <c r="J69" s="185" t="s">
        <v>129</v>
      </c>
      <c r="K69" s="186"/>
      <c r="M69" s="13" t="s">
        <v>24</v>
      </c>
      <c r="N69" s="87">
        <v>198</v>
      </c>
      <c r="O69" s="124" t="s">
        <v>33</v>
      </c>
      <c r="P69" s="14" t="s">
        <v>12</v>
      </c>
      <c r="Q69" s="14" t="s">
        <v>13</v>
      </c>
    </row>
    <row r="70" spans="1:17" ht="15">
      <c r="A70" s="14" t="s">
        <v>7</v>
      </c>
      <c r="B70" s="14" t="s">
        <v>8</v>
      </c>
      <c r="C70" s="14" t="s">
        <v>9</v>
      </c>
      <c r="D70" s="14" t="s">
        <v>10</v>
      </c>
      <c r="E70" s="14" t="s">
        <v>11</v>
      </c>
      <c r="F70" s="124" t="s">
        <v>34</v>
      </c>
      <c r="G70" s="14" t="s">
        <v>10</v>
      </c>
      <c r="H70" s="14" t="s">
        <v>10</v>
      </c>
      <c r="J70" s="14" t="s">
        <v>7</v>
      </c>
      <c r="K70" s="14" t="s">
        <v>8</v>
      </c>
      <c r="L70" s="14" t="s">
        <v>9</v>
      </c>
      <c r="M70" s="14" t="s">
        <v>10</v>
      </c>
      <c r="N70" s="14" t="s">
        <v>11</v>
      </c>
      <c r="O70" s="124" t="s">
        <v>34</v>
      </c>
      <c r="P70" s="14" t="s">
        <v>10</v>
      </c>
      <c r="Q70" s="14" t="s">
        <v>10</v>
      </c>
    </row>
    <row r="71" spans="1:17" ht="15">
      <c r="A71" s="15" t="s">
        <v>98</v>
      </c>
      <c r="B71" s="16">
        <v>2</v>
      </c>
      <c r="C71" s="17">
        <v>10</v>
      </c>
      <c r="D71" s="17">
        <v>5</v>
      </c>
      <c r="E71" s="17">
        <v>0</v>
      </c>
      <c r="F71" s="17">
        <f>IF(H71&gt;7,1.1,1)</f>
        <v>1.1</v>
      </c>
      <c r="G71" s="23">
        <f>F71*(D71*10)/(D71+D72+E71)</f>
        <v>6.875000000000001</v>
      </c>
      <c r="H71" s="24">
        <f>SUM(D71+D72+E71)</f>
        <v>8</v>
      </c>
      <c r="J71" s="15" t="s">
        <v>103</v>
      </c>
      <c r="K71" s="16">
        <v>2</v>
      </c>
      <c r="L71" s="17">
        <v>7</v>
      </c>
      <c r="M71" s="17">
        <v>4</v>
      </c>
      <c r="N71" s="17">
        <v>1</v>
      </c>
      <c r="O71" s="17">
        <f>IF(Q71&gt;7,1.1,1)</f>
        <v>1.1</v>
      </c>
      <c r="P71" s="23">
        <f>O71*(M71*10)/(M71+M72+N71)</f>
        <v>5.5</v>
      </c>
      <c r="Q71" s="24">
        <f>SUM(M71+M72+N71)</f>
        <v>8</v>
      </c>
    </row>
    <row r="72" spans="1:17" ht="15">
      <c r="A72" s="18" t="s">
        <v>101</v>
      </c>
      <c r="B72" s="19">
        <v>0</v>
      </c>
      <c r="C72" s="20">
        <v>4</v>
      </c>
      <c r="D72" s="20">
        <v>3</v>
      </c>
      <c r="E72" s="22" t="s">
        <v>4</v>
      </c>
      <c r="F72" s="17">
        <f>IF(H71&gt;7,1.1,1)</f>
        <v>1.1</v>
      </c>
      <c r="G72" s="25">
        <f>F72*(D72*10)/(D71+D72+E71)</f>
        <v>4.125</v>
      </c>
      <c r="H72" s="125" t="str">
        <f>IF((G71/F71+G72/F72)+B71+B72=12,"No Blank","BLANK")</f>
        <v>No Blank</v>
      </c>
      <c r="J72" s="18" t="s">
        <v>130</v>
      </c>
      <c r="K72" s="19">
        <v>0</v>
      </c>
      <c r="L72" s="20">
        <v>4</v>
      </c>
      <c r="M72" s="20">
        <v>3</v>
      </c>
      <c r="N72" s="22" t="s">
        <v>4</v>
      </c>
      <c r="O72" s="17">
        <f>IF(Q71&gt;7,1.1,1)</f>
        <v>1.1</v>
      </c>
      <c r="P72" s="25">
        <f>O72*(M72*10)/(M71+M72+N71)</f>
        <v>4.125</v>
      </c>
      <c r="Q72" s="125" t="str">
        <f>IF((P71/O71+P72/O72)+K71+K72=12,"No Blank","BLANK")</f>
        <v>BLANK</v>
      </c>
    </row>
    <row r="74" spans="1:17" ht="15.75">
      <c r="A74" s="185" t="s">
        <v>131</v>
      </c>
      <c r="B74" s="186"/>
      <c r="D74" s="13" t="s">
        <v>24</v>
      </c>
      <c r="E74" s="87">
        <v>199</v>
      </c>
      <c r="F74" s="124" t="s">
        <v>33</v>
      </c>
      <c r="G74" s="14" t="s">
        <v>12</v>
      </c>
      <c r="H74" s="14" t="s">
        <v>13</v>
      </c>
      <c r="J74" s="185">
        <v>45372</v>
      </c>
      <c r="K74" s="186"/>
      <c r="M74" s="13" t="s">
        <v>24</v>
      </c>
      <c r="N74" s="87">
        <v>205</v>
      </c>
      <c r="O74" s="124" t="s">
        <v>33</v>
      </c>
      <c r="P74" s="14" t="s">
        <v>12</v>
      </c>
      <c r="Q74" s="14" t="s">
        <v>13</v>
      </c>
    </row>
    <row r="75" spans="1:17" ht="15">
      <c r="A75" s="14" t="s">
        <v>7</v>
      </c>
      <c r="B75" s="14" t="s">
        <v>8</v>
      </c>
      <c r="C75" s="14" t="s">
        <v>9</v>
      </c>
      <c r="D75" s="14" t="s">
        <v>10</v>
      </c>
      <c r="E75" s="14" t="s">
        <v>11</v>
      </c>
      <c r="F75" s="124" t="s">
        <v>34</v>
      </c>
      <c r="G75" s="14" t="s">
        <v>10</v>
      </c>
      <c r="H75" s="14" t="s">
        <v>10</v>
      </c>
      <c r="J75" s="14" t="s">
        <v>7</v>
      </c>
      <c r="K75" s="14" t="s">
        <v>8</v>
      </c>
      <c r="L75" s="14" t="s">
        <v>9</v>
      </c>
      <c r="M75" s="14" t="s">
        <v>10</v>
      </c>
      <c r="N75" s="14" t="s">
        <v>11</v>
      </c>
      <c r="O75" s="124" t="s">
        <v>34</v>
      </c>
      <c r="P75" s="14" t="s">
        <v>10</v>
      </c>
      <c r="Q75" s="14" t="s">
        <v>10</v>
      </c>
    </row>
    <row r="76" spans="1:17" ht="15">
      <c r="A76" s="15" t="s">
        <v>110</v>
      </c>
      <c r="B76" s="16">
        <v>1</v>
      </c>
      <c r="C76" s="17">
        <v>8</v>
      </c>
      <c r="D76" s="17">
        <v>4</v>
      </c>
      <c r="E76" s="17">
        <v>0</v>
      </c>
      <c r="F76" s="17">
        <f>IF(H76&gt;7,1.1,1)</f>
        <v>1.1</v>
      </c>
      <c r="G76" s="23">
        <f>F76*(D76*10)/(D76+D77+E76)</f>
        <v>5.5</v>
      </c>
      <c r="H76" s="24">
        <f>SUM(D76+D77+E76)</f>
        <v>8</v>
      </c>
      <c r="J76" s="15" t="s">
        <v>104</v>
      </c>
      <c r="K76" s="16">
        <v>0</v>
      </c>
      <c r="L76" s="17">
        <v>5</v>
      </c>
      <c r="M76" s="17">
        <v>4</v>
      </c>
      <c r="N76" s="17">
        <v>0</v>
      </c>
      <c r="O76" s="17">
        <f>IF(Q76&gt;7,1.1,1)</f>
        <v>1</v>
      </c>
      <c r="P76" s="23">
        <f>O76*(M76*10)/(M76+M77+N76)</f>
        <v>5.714285714285714</v>
      </c>
      <c r="Q76" s="24">
        <f>SUM(M76+M77+N76)</f>
        <v>7</v>
      </c>
    </row>
    <row r="77" spans="1:17" ht="15">
      <c r="A77" s="18" t="s">
        <v>109</v>
      </c>
      <c r="B77" s="19">
        <v>1</v>
      </c>
      <c r="C77" s="20">
        <v>8</v>
      </c>
      <c r="D77" s="20">
        <v>4</v>
      </c>
      <c r="E77" s="22" t="s">
        <v>4</v>
      </c>
      <c r="F77" s="17">
        <f>IF(H76&gt;7,1.1,1)</f>
        <v>1.1</v>
      </c>
      <c r="G77" s="25">
        <f>F77*(D77*10)/(D76+D77+E76)</f>
        <v>5.5</v>
      </c>
      <c r="H77" s="125" t="str">
        <f>IF((G76/F76+G77/F77)+B76+B77=12,"No Blank","BLANK")</f>
        <v>No Blank</v>
      </c>
      <c r="J77" s="18" t="s">
        <v>101</v>
      </c>
      <c r="K77" s="19">
        <v>2</v>
      </c>
      <c r="L77" s="20">
        <v>6</v>
      </c>
      <c r="M77" s="20">
        <v>3</v>
      </c>
      <c r="N77" s="22" t="s">
        <v>4</v>
      </c>
      <c r="O77" s="17">
        <f>IF(Q76&gt;7,1.1,1)</f>
        <v>1</v>
      </c>
      <c r="P77" s="25">
        <f>O77*(M77*10)/(M76+M77+N76)</f>
        <v>4.285714285714286</v>
      </c>
      <c r="Q77" s="125" t="str">
        <f>IF((P76/O76+P77/O77)+K76+K77=12,"No Blank","BLANK")</f>
        <v>No Blank</v>
      </c>
    </row>
    <row r="78" spans="1:9" ht="15">
      <c r="A78" s="1"/>
      <c r="B78" s="1"/>
      <c r="C78" s="1"/>
      <c r="D78" s="1"/>
      <c r="G78" s="21" t="s">
        <v>4</v>
      </c>
      <c r="I78" s="12"/>
    </row>
    <row r="79" spans="1:17" ht="15.75">
      <c r="A79" s="185" t="s">
        <v>132</v>
      </c>
      <c r="B79" s="186"/>
      <c r="D79" s="13" t="s">
        <v>24</v>
      </c>
      <c r="E79" s="87">
        <v>204</v>
      </c>
      <c r="F79" s="124" t="s">
        <v>33</v>
      </c>
      <c r="G79" s="14" t="s">
        <v>12</v>
      </c>
      <c r="H79" s="14" t="s">
        <v>13</v>
      </c>
      <c r="J79" s="185" t="s">
        <v>132</v>
      </c>
      <c r="K79" s="186"/>
      <c r="M79" s="13" t="s">
        <v>24</v>
      </c>
      <c r="N79" s="87">
        <v>203</v>
      </c>
      <c r="O79" s="124" t="s">
        <v>33</v>
      </c>
      <c r="P79" s="14" t="s">
        <v>12</v>
      </c>
      <c r="Q79" s="14" t="s">
        <v>13</v>
      </c>
    </row>
    <row r="80" spans="1:17" ht="15">
      <c r="A80" s="14" t="s">
        <v>7</v>
      </c>
      <c r="B80" s="14" t="s">
        <v>8</v>
      </c>
      <c r="C80" s="14" t="s">
        <v>9</v>
      </c>
      <c r="D80" s="14" t="s">
        <v>10</v>
      </c>
      <c r="E80" s="14" t="s">
        <v>11</v>
      </c>
      <c r="F80" s="124" t="s">
        <v>34</v>
      </c>
      <c r="G80" s="14" t="s">
        <v>10</v>
      </c>
      <c r="H80" s="14" t="s">
        <v>10</v>
      </c>
      <c r="J80" s="14" t="s">
        <v>7</v>
      </c>
      <c r="K80" s="14" t="s">
        <v>8</v>
      </c>
      <c r="L80" s="14" t="s">
        <v>9</v>
      </c>
      <c r="M80" s="14" t="s">
        <v>10</v>
      </c>
      <c r="N80" s="14" t="s">
        <v>11</v>
      </c>
      <c r="O80" s="124" t="s">
        <v>34</v>
      </c>
      <c r="P80" s="14" t="s">
        <v>10</v>
      </c>
      <c r="Q80" s="14" t="s">
        <v>10</v>
      </c>
    </row>
    <row r="81" spans="1:17" ht="15">
      <c r="A81" s="15" t="s">
        <v>103</v>
      </c>
      <c r="B81" s="16">
        <v>2</v>
      </c>
      <c r="C81" s="17">
        <v>6</v>
      </c>
      <c r="D81" s="17">
        <v>5</v>
      </c>
      <c r="E81" s="17">
        <v>0</v>
      </c>
      <c r="F81" s="17">
        <f>IF(H81&gt;7,1.1,1)</f>
        <v>1</v>
      </c>
      <c r="G81" s="23">
        <f>F81*(D81*10)/(D81+D82+E81)</f>
        <v>8.333333333333334</v>
      </c>
      <c r="H81" s="24">
        <f>SUM(D81+D82+E81)</f>
        <v>6</v>
      </c>
      <c r="J81" s="15" t="s">
        <v>110</v>
      </c>
      <c r="K81" s="16">
        <v>0</v>
      </c>
      <c r="L81" s="17">
        <v>3</v>
      </c>
      <c r="M81" s="17">
        <v>3</v>
      </c>
      <c r="N81" s="17">
        <v>0</v>
      </c>
      <c r="O81" s="17">
        <f>IF(Q81&gt;7,1.1,1)</f>
        <v>1</v>
      </c>
      <c r="P81" s="23">
        <f>O81*(M81*10)/(M81+M82+N81)</f>
        <v>4.285714285714286</v>
      </c>
      <c r="Q81" s="24">
        <f>SUM(M81+M82+N81)</f>
        <v>7</v>
      </c>
    </row>
    <row r="82" spans="1:17" ht="15">
      <c r="A82" s="18" t="s">
        <v>98</v>
      </c>
      <c r="B82" s="19">
        <v>0</v>
      </c>
      <c r="C82" s="20">
        <v>1</v>
      </c>
      <c r="D82" s="20">
        <v>1</v>
      </c>
      <c r="E82" s="22" t="s">
        <v>4</v>
      </c>
      <c r="F82" s="17">
        <f>IF(H81&gt;7,1.1,1)</f>
        <v>1</v>
      </c>
      <c r="G82" s="25">
        <f>F82*(D82*10)/(D81+D82+E81)</f>
        <v>1.6666666666666667</v>
      </c>
      <c r="H82" s="125" t="str">
        <f>IF((G81/F81+G82/F82)+B81+B82=12,"No Blank","BLANK")</f>
        <v>No Blank</v>
      </c>
      <c r="J82" s="18" t="s">
        <v>133</v>
      </c>
      <c r="K82" s="19">
        <v>2</v>
      </c>
      <c r="L82" s="20">
        <v>8</v>
      </c>
      <c r="M82" s="20">
        <v>4</v>
      </c>
      <c r="N82" s="22" t="s">
        <v>4</v>
      </c>
      <c r="O82" s="17">
        <f>IF(Q81&gt;7,1.1,1)</f>
        <v>1</v>
      </c>
      <c r="P82" s="25">
        <f>O82*(M82*10)/(M81+M82+N81)</f>
        <v>5.714285714285714</v>
      </c>
      <c r="Q82" s="125" t="str">
        <f>IF((P81/O81+P82/O82)+K81+K82=12,"No Blank","BLANK")</f>
        <v>No Blank</v>
      </c>
    </row>
    <row r="84" spans="1:17" ht="15.75">
      <c r="A84" s="185" t="s">
        <v>134</v>
      </c>
      <c r="B84" s="186"/>
      <c r="D84" s="13" t="s">
        <v>24</v>
      </c>
      <c r="E84" s="87">
        <v>211</v>
      </c>
      <c r="F84" s="124" t="s">
        <v>33</v>
      </c>
      <c r="G84" s="14" t="s">
        <v>12</v>
      </c>
      <c r="H84" s="14" t="s">
        <v>13</v>
      </c>
      <c r="I84" s="165" t="s">
        <v>4</v>
      </c>
      <c r="J84" s="185" t="s">
        <v>135</v>
      </c>
      <c r="K84" s="186"/>
      <c r="M84" s="13" t="s">
        <v>24</v>
      </c>
      <c r="N84" s="87">
        <v>212</v>
      </c>
      <c r="O84" s="124" t="s">
        <v>33</v>
      </c>
      <c r="P84" s="14" t="s">
        <v>12</v>
      </c>
      <c r="Q84" s="14" t="s">
        <v>13</v>
      </c>
    </row>
    <row r="85" spans="1:17" ht="15">
      <c r="A85" s="14" t="s">
        <v>7</v>
      </c>
      <c r="B85" s="14" t="s">
        <v>8</v>
      </c>
      <c r="C85" s="14" t="s">
        <v>9</v>
      </c>
      <c r="D85" s="14" t="s">
        <v>10</v>
      </c>
      <c r="E85" s="14" t="s">
        <v>11</v>
      </c>
      <c r="F85" s="124" t="s">
        <v>34</v>
      </c>
      <c r="G85" s="14" t="s">
        <v>10</v>
      </c>
      <c r="H85" s="14" t="s">
        <v>10</v>
      </c>
      <c r="J85" s="14" t="s">
        <v>7</v>
      </c>
      <c r="K85" s="14" t="s">
        <v>8</v>
      </c>
      <c r="L85" s="14" t="s">
        <v>9</v>
      </c>
      <c r="M85" s="14" t="s">
        <v>10</v>
      </c>
      <c r="N85" s="14" t="s">
        <v>11</v>
      </c>
      <c r="O85" s="124" t="s">
        <v>34</v>
      </c>
      <c r="P85" s="14" t="s">
        <v>10</v>
      </c>
      <c r="Q85" s="14" t="s">
        <v>10</v>
      </c>
    </row>
    <row r="86" spans="1:17" ht="15">
      <c r="A86" s="15" t="s">
        <v>110</v>
      </c>
      <c r="B86" s="16">
        <v>0</v>
      </c>
      <c r="C86" s="17">
        <v>4</v>
      </c>
      <c r="D86" s="17">
        <v>3</v>
      </c>
      <c r="E86" s="17">
        <v>0</v>
      </c>
      <c r="F86" s="17">
        <f>IF(H86&gt;7,1.1,1)</f>
        <v>1</v>
      </c>
      <c r="G86" s="23">
        <f>F86*(D86*10)/(D86+D87+E86)</f>
        <v>4.285714285714286</v>
      </c>
      <c r="H86" s="24">
        <f>SUM(D86+D87+E86)</f>
        <v>7</v>
      </c>
      <c r="J86" s="15" t="s">
        <v>100</v>
      </c>
      <c r="K86" s="16">
        <v>0</v>
      </c>
      <c r="L86" s="17">
        <v>6</v>
      </c>
      <c r="M86" s="17">
        <v>4</v>
      </c>
      <c r="N86" s="17">
        <v>0</v>
      </c>
      <c r="O86" s="17">
        <f>IF(Q86&gt;7,1.1,1)</f>
        <v>1.1</v>
      </c>
      <c r="P86" s="23">
        <f>O86*(M86*10)/(M86+M87+N86)</f>
        <v>5.5</v>
      </c>
      <c r="Q86" s="24">
        <f>SUM(M86+M87+N86)</f>
        <v>8</v>
      </c>
    </row>
    <row r="87" spans="1:17" ht="15">
      <c r="A87" s="18" t="s">
        <v>98</v>
      </c>
      <c r="B87" s="19">
        <v>2</v>
      </c>
      <c r="C87" s="20">
        <v>6</v>
      </c>
      <c r="D87" s="20">
        <v>4</v>
      </c>
      <c r="E87" s="22" t="s">
        <v>4</v>
      </c>
      <c r="F87" s="17">
        <f>IF(H86&gt;7,1.1,1)</f>
        <v>1</v>
      </c>
      <c r="G87" s="25">
        <f>F87*(D87*10)/(D86+D87+E86)</f>
        <v>5.714285714285714</v>
      </c>
      <c r="H87" s="125" t="str">
        <f>IF((G86/F86+G87/F87)+B86+B87=12,"No Blank","BLANK")</f>
        <v>No Blank</v>
      </c>
      <c r="J87" s="18" t="s">
        <v>103</v>
      </c>
      <c r="K87" s="19">
        <v>2</v>
      </c>
      <c r="L87" s="20">
        <v>7</v>
      </c>
      <c r="M87" s="20">
        <v>4</v>
      </c>
      <c r="N87" s="22" t="s">
        <v>4</v>
      </c>
      <c r="O87" s="17">
        <f>IF(Q86&gt;7,1.1,1)</f>
        <v>1.1</v>
      </c>
      <c r="P87" s="25">
        <f>O87*(M87*10)/(M86+M87+N86)</f>
        <v>5.5</v>
      </c>
      <c r="Q87" s="125" t="str">
        <f>IF((P86/O86+P87/O87)+K86+K87=12,"No Blank","BLANK")</f>
        <v>No Blank</v>
      </c>
    </row>
    <row r="88" spans="1:9" ht="15">
      <c r="A88" s="1"/>
      <c r="B88" s="1"/>
      <c r="C88" s="1"/>
      <c r="D88" s="1"/>
      <c r="G88" s="21" t="s">
        <v>4</v>
      </c>
      <c r="I88" s="12"/>
    </row>
    <row r="89" spans="1:17" ht="15.75">
      <c r="A89" s="185" t="s">
        <v>136</v>
      </c>
      <c r="B89" s="186"/>
      <c r="D89" s="13" t="s">
        <v>24</v>
      </c>
      <c r="E89" s="87">
        <v>213</v>
      </c>
      <c r="F89" s="124" t="s">
        <v>33</v>
      </c>
      <c r="G89" s="14" t="s">
        <v>12</v>
      </c>
      <c r="H89" s="14" t="s">
        <v>13</v>
      </c>
      <c r="J89" s="185" t="s">
        <v>138</v>
      </c>
      <c r="K89" s="186"/>
      <c r="M89" s="13" t="s">
        <v>24</v>
      </c>
      <c r="N89" s="87">
        <v>214</v>
      </c>
      <c r="O89" s="124" t="s">
        <v>33</v>
      </c>
      <c r="P89" s="14" t="s">
        <v>12</v>
      </c>
      <c r="Q89" s="14" t="s">
        <v>13</v>
      </c>
    </row>
    <row r="90" spans="1:17" ht="15">
      <c r="A90" s="14" t="s">
        <v>7</v>
      </c>
      <c r="B90" s="14" t="s">
        <v>8</v>
      </c>
      <c r="C90" s="14" t="s">
        <v>9</v>
      </c>
      <c r="D90" s="14" t="s">
        <v>10</v>
      </c>
      <c r="E90" s="14" t="s">
        <v>11</v>
      </c>
      <c r="F90" s="124" t="s">
        <v>34</v>
      </c>
      <c r="G90" s="14" t="s">
        <v>10</v>
      </c>
      <c r="H90" s="14" t="s">
        <v>10</v>
      </c>
      <c r="J90" s="14" t="s">
        <v>7</v>
      </c>
      <c r="K90" s="14" t="s">
        <v>8</v>
      </c>
      <c r="L90" s="14" t="s">
        <v>9</v>
      </c>
      <c r="M90" s="14" t="s">
        <v>10</v>
      </c>
      <c r="N90" s="14" t="s">
        <v>11</v>
      </c>
      <c r="O90" s="124" t="s">
        <v>34</v>
      </c>
      <c r="P90" s="14" t="s">
        <v>10</v>
      </c>
      <c r="Q90" s="14" t="s">
        <v>10</v>
      </c>
    </row>
    <row r="91" spans="1:17" ht="15">
      <c r="A91" s="15" t="s">
        <v>137</v>
      </c>
      <c r="B91" s="16">
        <v>2</v>
      </c>
      <c r="C91" s="17">
        <v>10</v>
      </c>
      <c r="D91" s="17">
        <v>5</v>
      </c>
      <c r="E91" s="17">
        <v>0</v>
      </c>
      <c r="F91" s="17">
        <f>IF(H91&gt;7,1.1,1)</f>
        <v>1.1</v>
      </c>
      <c r="G91" s="23">
        <f>F91*(D91*10)/(D91+D92+E91)</f>
        <v>6.875000000000001</v>
      </c>
      <c r="H91" s="24">
        <f>SUM(D91+D92+E91)</f>
        <v>8</v>
      </c>
      <c r="J91" s="15" t="s">
        <v>109</v>
      </c>
      <c r="K91" s="16">
        <v>0</v>
      </c>
      <c r="L91" s="17">
        <v>6</v>
      </c>
      <c r="M91" s="17">
        <v>3</v>
      </c>
      <c r="N91" s="17">
        <v>0</v>
      </c>
      <c r="O91" s="17">
        <f>IF(Q91&gt;7,1.1,1)</f>
        <v>1.1</v>
      </c>
      <c r="P91" s="23">
        <f>O91*(M91*10)/(M91+M92+N91)</f>
        <v>4.125</v>
      </c>
      <c r="Q91" s="24">
        <f>SUM(M91+M92+N91)</f>
        <v>8</v>
      </c>
    </row>
    <row r="92" spans="1:17" ht="15">
      <c r="A92" s="18" t="s">
        <v>101</v>
      </c>
      <c r="B92" s="19">
        <v>0</v>
      </c>
      <c r="C92" s="20">
        <v>7</v>
      </c>
      <c r="D92" s="20">
        <v>3</v>
      </c>
      <c r="E92" s="22" t="s">
        <v>4</v>
      </c>
      <c r="F92" s="17">
        <f>IF(H91&gt;7,1.1,1)</f>
        <v>1.1</v>
      </c>
      <c r="G92" s="25">
        <f>F92*(D92*10)/(D91+D92+E91)</f>
        <v>4.125</v>
      </c>
      <c r="H92" s="125" t="str">
        <f>IF((G91/F91+G92/F92)+B91+B92=12,"No Blank","BLANK")</f>
        <v>No Blank</v>
      </c>
      <c r="J92" s="18" t="s">
        <v>99</v>
      </c>
      <c r="K92" s="19">
        <v>2</v>
      </c>
      <c r="L92" s="20">
        <v>7</v>
      </c>
      <c r="M92" s="20">
        <v>5</v>
      </c>
      <c r="N92" s="22" t="s">
        <v>4</v>
      </c>
      <c r="O92" s="17">
        <f>IF(Q91&gt;7,1.1,1)</f>
        <v>1.1</v>
      </c>
      <c r="P92" s="25">
        <f>O92*(M92*10)/(M91+M92+N91)</f>
        <v>6.875000000000001</v>
      </c>
      <c r="Q92" s="125" t="str">
        <f>IF((P91/O91+P92/O92)+K91+K92=12,"No Blank","BLANK")</f>
        <v>No Blank</v>
      </c>
    </row>
    <row r="94" spans="1:17" ht="15.75">
      <c r="A94" s="185" t="s">
        <v>4</v>
      </c>
      <c r="B94" s="186"/>
      <c r="D94" s="13" t="s">
        <v>24</v>
      </c>
      <c r="E94" s="87" t="s">
        <v>4</v>
      </c>
      <c r="F94" s="124" t="s">
        <v>33</v>
      </c>
      <c r="G94" s="14" t="s">
        <v>12</v>
      </c>
      <c r="H94" s="14" t="s">
        <v>13</v>
      </c>
      <c r="J94" s="185" t="s">
        <v>4</v>
      </c>
      <c r="K94" s="186"/>
      <c r="M94" s="13" t="s">
        <v>24</v>
      </c>
      <c r="N94" s="87" t="s">
        <v>4</v>
      </c>
      <c r="O94" s="124" t="s">
        <v>33</v>
      </c>
      <c r="P94" s="14" t="s">
        <v>12</v>
      </c>
      <c r="Q94" s="14" t="s">
        <v>13</v>
      </c>
    </row>
    <row r="95" spans="1:17" ht="15">
      <c r="A95" s="14" t="s">
        <v>7</v>
      </c>
      <c r="B95" s="14" t="s">
        <v>8</v>
      </c>
      <c r="C95" s="14" t="s">
        <v>9</v>
      </c>
      <c r="D95" s="14" t="s">
        <v>10</v>
      </c>
      <c r="E95" s="14" t="s">
        <v>11</v>
      </c>
      <c r="F95" s="124" t="s">
        <v>34</v>
      </c>
      <c r="G95" s="14" t="s">
        <v>10</v>
      </c>
      <c r="H95" s="14" t="s">
        <v>10</v>
      </c>
      <c r="J95" s="14" t="s">
        <v>7</v>
      </c>
      <c r="K95" s="14" t="s">
        <v>8</v>
      </c>
      <c r="L95" s="14" t="s">
        <v>9</v>
      </c>
      <c r="M95" s="14" t="s">
        <v>10</v>
      </c>
      <c r="N95" s="14" t="s">
        <v>11</v>
      </c>
      <c r="O95" s="124" t="s">
        <v>34</v>
      </c>
      <c r="P95" s="14" t="s">
        <v>10</v>
      </c>
      <c r="Q95" s="14" t="s">
        <v>10</v>
      </c>
    </row>
    <row r="96" spans="1:17" ht="15">
      <c r="A96" s="15" t="s">
        <v>4</v>
      </c>
      <c r="B96" s="16" t="s">
        <v>4</v>
      </c>
      <c r="C96" s="17" t="s">
        <v>4</v>
      </c>
      <c r="D96" s="17" t="s">
        <v>4</v>
      </c>
      <c r="E96" s="17" t="s">
        <v>4</v>
      </c>
      <c r="F96" s="17" t="e">
        <f>IF(H96&gt;7,1.1,1)</f>
        <v>#VALUE!</v>
      </c>
      <c r="G96" s="23" t="e">
        <f>F96*(D96*10)/(D96+D97+E96)</f>
        <v>#VALUE!</v>
      </c>
      <c r="H96" s="24" t="e">
        <f>SUM(D96+D97+E96)</f>
        <v>#VALUE!</v>
      </c>
      <c r="J96" s="15" t="s">
        <v>4</v>
      </c>
      <c r="K96" s="16" t="s">
        <v>4</v>
      </c>
      <c r="L96" s="17" t="s">
        <v>4</v>
      </c>
      <c r="M96" s="17" t="s">
        <v>4</v>
      </c>
      <c r="N96" s="17" t="s">
        <v>4</v>
      </c>
      <c r="O96" s="17" t="e">
        <f>IF(Q96&gt;7,1.1,1)</f>
        <v>#VALUE!</v>
      </c>
      <c r="P96" s="23" t="e">
        <f>O96*(M96*10)/(M96+M97+N96)</f>
        <v>#VALUE!</v>
      </c>
      <c r="Q96" s="24" t="e">
        <f>SUM(M96+M97+N96)</f>
        <v>#VALUE!</v>
      </c>
    </row>
    <row r="97" spans="1:17" ht="15">
      <c r="A97" s="18" t="s">
        <v>4</v>
      </c>
      <c r="B97" s="19" t="s">
        <v>4</v>
      </c>
      <c r="C97" s="20" t="s">
        <v>4</v>
      </c>
      <c r="D97" s="20" t="s">
        <v>4</v>
      </c>
      <c r="E97" s="22" t="s">
        <v>4</v>
      </c>
      <c r="F97" s="17" t="e">
        <f>IF(H96&gt;7,1.1,1)</f>
        <v>#VALUE!</v>
      </c>
      <c r="G97" s="25" t="e">
        <f>F97*(D97*10)/(D96+D97+E96)</f>
        <v>#VALUE!</v>
      </c>
      <c r="H97" s="125" t="e">
        <f>IF((G96/F96+G97/F97)+B96+B97=12,"No Blank","BLANK")</f>
        <v>#VALUE!</v>
      </c>
      <c r="J97" s="18" t="s">
        <v>4</v>
      </c>
      <c r="K97" s="19" t="s">
        <v>4</v>
      </c>
      <c r="L97" s="20" t="s">
        <v>4</v>
      </c>
      <c r="M97" s="20" t="s">
        <v>4</v>
      </c>
      <c r="N97" s="22" t="s">
        <v>4</v>
      </c>
      <c r="O97" s="17" t="e">
        <f>IF(Q96&gt;7,1.1,1)</f>
        <v>#VALUE!</v>
      </c>
      <c r="P97" s="25" t="e">
        <f>O97*(M97*10)/(M96+M97+N96)</f>
        <v>#VALUE!</v>
      </c>
      <c r="Q97" s="125" t="e">
        <f>IF((P96/O96+P97/O97)+K96+K97=12,"No Blank","BLANK")</f>
        <v>#VALUE!</v>
      </c>
    </row>
    <row r="98" spans="1:9" ht="15">
      <c r="A98" s="1"/>
      <c r="B98" s="1"/>
      <c r="C98" s="1"/>
      <c r="D98" s="1"/>
      <c r="G98" s="21" t="s">
        <v>4</v>
      </c>
      <c r="I98" s="12"/>
    </row>
    <row r="99" spans="1:17" ht="15.75">
      <c r="A99" s="185" t="s">
        <v>4</v>
      </c>
      <c r="B99" s="186"/>
      <c r="D99" s="13" t="s">
        <v>24</v>
      </c>
      <c r="E99" s="87" t="s">
        <v>4</v>
      </c>
      <c r="F99" s="124" t="s">
        <v>33</v>
      </c>
      <c r="G99" s="14" t="s">
        <v>12</v>
      </c>
      <c r="H99" s="14" t="s">
        <v>13</v>
      </c>
      <c r="J99" s="185" t="s">
        <v>4</v>
      </c>
      <c r="K99" s="186"/>
      <c r="M99" s="13" t="s">
        <v>24</v>
      </c>
      <c r="N99" s="87" t="s">
        <v>4</v>
      </c>
      <c r="O99" s="124" t="s">
        <v>33</v>
      </c>
      <c r="P99" s="14" t="s">
        <v>12</v>
      </c>
      <c r="Q99" s="14" t="s">
        <v>13</v>
      </c>
    </row>
    <row r="100" spans="1:17" ht="15">
      <c r="A100" s="14" t="s">
        <v>7</v>
      </c>
      <c r="B100" s="14" t="s">
        <v>8</v>
      </c>
      <c r="C100" s="14" t="s">
        <v>9</v>
      </c>
      <c r="D100" s="14" t="s">
        <v>10</v>
      </c>
      <c r="E100" s="14" t="s">
        <v>11</v>
      </c>
      <c r="F100" s="124" t="s">
        <v>34</v>
      </c>
      <c r="G100" s="14" t="s">
        <v>10</v>
      </c>
      <c r="H100" s="14" t="s">
        <v>10</v>
      </c>
      <c r="J100" s="14" t="s">
        <v>7</v>
      </c>
      <c r="K100" s="14" t="s">
        <v>8</v>
      </c>
      <c r="L100" s="14" t="s">
        <v>9</v>
      </c>
      <c r="M100" s="14" t="s">
        <v>10</v>
      </c>
      <c r="N100" s="14" t="s">
        <v>11</v>
      </c>
      <c r="O100" s="124" t="s">
        <v>34</v>
      </c>
      <c r="P100" s="14" t="s">
        <v>10</v>
      </c>
      <c r="Q100" s="14" t="s">
        <v>10</v>
      </c>
    </row>
    <row r="101" spans="1:17" ht="15">
      <c r="A101" s="15" t="s">
        <v>4</v>
      </c>
      <c r="B101" s="16" t="s">
        <v>4</v>
      </c>
      <c r="C101" s="17" t="s">
        <v>4</v>
      </c>
      <c r="D101" s="17" t="s">
        <v>4</v>
      </c>
      <c r="E101" s="17" t="s">
        <v>4</v>
      </c>
      <c r="F101" s="17" t="e">
        <f>IF(H101&gt;7,1.1,1)</f>
        <v>#VALUE!</v>
      </c>
      <c r="G101" s="23" t="e">
        <f>F101*(D101*10)/(D101+D102+E101)</f>
        <v>#VALUE!</v>
      </c>
      <c r="H101" s="24" t="e">
        <f>SUM(D101+D102+E101)</f>
        <v>#VALUE!</v>
      </c>
      <c r="J101" s="15" t="s">
        <v>4</v>
      </c>
      <c r="K101" s="16" t="s">
        <v>4</v>
      </c>
      <c r="L101" s="17" t="s">
        <v>4</v>
      </c>
      <c r="M101" s="17" t="s">
        <v>4</v>
      </c>
      <c r="N101" s="17" t="s">
        <v>4</v>
      </c>
      <c r="O101" s="17" t="e">
        <f>IF(Q101&gt;7,1.1,1)</f>
        <v>#VALUE!</v>
      </c>
      <c r="P101" s="23" t="e">
        <f>O101*(M101*10)/(M101+M102+N101)</f>
        <v>#VALUE!</v>
      </c>
      <c r="Q101" s="24" t="e">
        <f>SUM(M101+M102+N101)</f>
        <v>#VALUE!</v>
      </c>
    </row>
    <row r="102" spans="1:17" ht="15">
      <c r="A102" s="18" t="s">
        <v>4</v>
      </c>
      <c r="B102" s="19" t="s">
        <v>4</v>
      </c>
      <c r="C102" s="20" t="s">
        <v>4</v>
      </c>
      <c r="D102" s="20" t="s">
        <v>4</v>
      </c>
      <c r="E102" s="22" t="s">
        <v>4</v>
      </c>
      <c r="F102" s="17" t="e">
        <f>IF(H101&gt;7,1.1,1)</f>
        <v>#VALUE!</v>
      </c>
      <c r="G102" s="25" t="e">
        <f>F102*(D102*10)/(D101+D102+E101)</f>
        <v>#VALUE!</v>
      </c>
      <c r="H102" s="125" t="e">
        <f>IF((G101/F101+G102/F102)+B101+B102=12,"No Blank","BLANK")</f>
        <v>#VALUE!</v>
      </c>
      <c r="J102" s="18" t="s">
        <v>4</v>
      </c>
      <c r="K102" s="19" t="s">
        <v>4</v>
      </c>
      <c r="L102" s="20" t="s">
        <v>4</v>
      </c>
      <c r="M102" s="20" t="s">
        <v>4</v>
      </c>
      <c r="N102" s="22" t="s">
        <v>4</v>
      </c>
      <c r="O102" s="17" t="e">
        <f>IF(Q101&gt;7,1.1,1)</f>
        <v>#VALUE!</v>
      </c>
      <c r="P102" s="25" t="e">
        <f>O102*(M102*10)/(M101+M102+N101)</f>
        <v>#VALUE!</v>
      </c>
      <c r="Q102" s="125" t="e">
        <f>IF((P101/O101+P102/O102)+K101+K102=12,"No Blank","BLANK")</f>
        <v>#VALUE!</v>
      </c>
    </row>
    <row r="104" spans="1:17" ht="15.75">
      <c r="A104" s="185" t="s">
        <v>4</v>
      </c>
      <c r="B104" s="186"/>
      <c r="D104" s="13" t="s">
        <v>24</v>
      </c>
      <c r="E104" s="87" t="s">
        <v>4</v>
      </c>
      <c r="F104" s="124" t="s">
        <v>33</v>
      </c>
      <c r="G104" s="14" t="s">
        <v>12</v>
      </c>
      <c r="H104" s="14" t="s">
        <v>13</v>
      </c>
      <c r="J104" s="185" t="s">
        <v>4</v>
      </c>
      <c r="K104" s="186"/>
      <c r="M104" s="13" t="s">
        <v>24</v>
      </c>
      <c r="N104" s="87" t="s">
        <v>4</v>
      </c>
      <c r="O104" s="124" t="s">
        <v>33</v>
      </c>
      <c r="P104" s="14" t="s">
        <v>12</v>
      </c>
      <c r="Q104" s="14" t="s">
        <v>13</v>
      </c>
    </row>
    <row r="105" spans="1:17" ht="15">
      <c r="A105" s="14" t="s">
        <v>7</v>
      </c>
      <c r="B105" s="14" t="s">
        <v>8</v>
      </c>
      <c r="C105" s="14" t="s">
        <v>9</v>
      </c>
      <c r="D105" s="14" t="s">
        <v>10</v>
      </c>
      <c r="E105" s="14" t="s">
        <v>11</v>
      </c>
      <c r="F105" s="124" t="s">
        <v>34</v>
      </c>
      <c r="G105" s="14" t="s">
        <v>10</v>
      </c>
      <c r="H105" s="14" t="s">
        <v>10</v>
      </c>
      <c r="J105" s="14" t="s">
        <v>7</v>
      </c>
      <c r="K105" s="14" t="s">
        <v>8</v>
      </c>
      <c r="L105" s="14" t="s">
        <v>9</v>
      </c>
      <c r="M105" s="14" t="s">
        <v>10</v>
      </c>
      <c r="N105" s="14" t="s">
        <v>11</v>
      </c>
      <c r="O105" s="124" t="s">
        <v>34</v>
      </c>
      <c r="P105" s="14" t="s">
        <v>10</v>
      </c>
      <c r="Q105" s="14" t="s">
        <v>10</v>
      </c>
    </row>
    <row r="106" spans="1:17" ht="15">
      <c r="A106" s="15" t="s">
        <v>4</v>
      </c>
      <c r="B106" s="16" t="s">
        <v>4</v>
      </c>
      <c r="C106" s="17" t="s">
        <v>4</v>
      </c>
      <c r="D106" s="17" t="s">
        <v>4</v>
      </c>
      <c r="E106" s="17" t="s">
        <v>4</v>
      </c>
      <c r="F106" s="17" t="e">
        <f>IF(H106&gt;7,1.1,1)</f>
        <v>#VALUE!</v>
      </c>
      <c r="G106" s="23" t="e">
        <f>F106*(D106*10)/(D106+D107+E106)</f>
        <v>#VALUE!</v>
      </c>
      <c r="H106" s="24" t="e">
        <f>SUM(D106+D107+E106)</f>
        <v>#VALUE!</v>
      </c>
      <c r="J106" s="15" t="s">
        <v>4</v>
      </c>
      <c r="K106" s="16" t="s">
        <v>4</v>
      </c>
      <c r="L106" s="17" t="s">
        <v>4</v>
      </c>
      <c r="M106" s="17" t="s">
        <v>4</v>
      </c>
      <c r="N106" s="17" t="s">
        <v>4</v>
      </c>
      <c r="O106" s="17" t="e">
        <f>IF(Q106&gt;7,1.1,1)</f>
        <v>#VALUE!</v>
      </c>
      <c r="P106" s="23" t="e">
        <f>O106*(M106*10)/(M106+M107+N106)</f>
        <v>#VALUE!</v>
      </c>
      <c r="Q106" s="24" t="e">
        <f>SUM(M106+M107+N106)</f>
        <v>#VALUE!</v>
      </c>
    </row>
    <row r="107" spans="1:17" ht="15">
      <c r="A107" s="18" t="s">
        <v>4</v>
      </c>
      <c r="B107" s="19" t="s">
        <v>4</v>
      </c>
      <c r="C107" s="20" t="s">
        <v>4</v>
      </c>
      <c r="D107" s="20" t="s">
        <v>4</v>
      </c>
      <c r="E107" s="22" t="s">
        <v>4</v>
      </c>
      <c r="F107" s="17" t="e">
        <f>IF(H106&gt;7,1.1,1)</f>
        <v>#VALUE!</v>
      </c>
      <c r="G107" s="25" t="e">
        <f>F107*(D107*10)/(D106+D107+E106)</f>
        <v>#VALUE!</v>
      </c>
      <c r="H107" s="125" t="e">
        <f>IF((G106/F106+G107/F107)+B106+B107=12,"No Blank","BLANK")</f>
        <v>#VALUE!</v>
      </c>
      <c r="J107" s="18" t="s">
        <v>4</v>
      </c>
      <c r="K107" s="19" t="s">
        <v>4</v>
      </c>
      <c r="L107" s="20" t="s">
        <v>4</v>
      </c>
      <c r="M107" s="20" t="s">
        <v>4</v>
      </c>
      <c r="N107" s="22" t="s">
        <v>4</v>
      </c>
      <c r="O107" s="17" t="e">
        <f>IF(Q106&gt;7,1.1,1)</f>
        <v>#VALUE!</v>
      </c>
      <c r="P107" s="25" t="e">
        <f>O107*(M107*10)/(M106+M107+N106)</f>
        <v>#VALUE!</v>
      </c>
      <c r="Q107" s="125" t="e">
        <f>IF((P106/O106+P107/O107)+K106+K107=12,"No Blank","BLANK")</f>
        <v>#VALUE!</v>
      </c>
    </row>
    <row r="108" spans="1:9" ht="15">
      <c r="A108" s="1"/>
      <c r="B108" s="1"/>
      <c r="C108" s="1"/>
      <c r="D108" s="1"/>
      <c r="G108" s="21" t="s">
        <v>4</v>
      </c>
      <c r="I108" s="12"/>
    </row>
    <row r="109" spans="1:17" ht="15.75">
      <c r="A109" s="185" t="s">
        <v>4</v>
      </c>
      <c r="B109" s="186"/>
      <c r="D109" s="13" t="s">
        <v>24</v>
      </c>
      <c r="E109" s="87" t="s">
        <v>4</v>
      </c>
      <c r="F109" s="124" t="s">
        <v>33</v>
      </c>
      <c r="G109" s="14" t="s">
        <v>12</v>
      </c>
      <c r="H109" s="14" t="s">
        <v>13</v>
      </c>
      <c r="J109" s="185" t="s">
        <v>4</v>
      </c>
      <c r="K109" s="186"/>
      <c r="M109" s="13" t="s">
        <v>24</v>
      </c>
      <c r="N109" s="87" t="s">
        <v>4</v>
      </c>
      <c r="O109" s="124" t="s">
        <v>33</v>
      </c>
      <c r="P109" s="14" t="s">
        <v>12</v>
      </c>
      <c r="Q109" s="14" t="s">
        <v>13</v>
      </c>
    </row>
    <row r="110" spans="1:17" ht="15">
      <c r="A110" s="14" t="s">
        <v>7</v>
      </c>
      <c r="B110" s="14" t="s">
        <v>8</v>
      </c>
      <c r="C110" s="14" t="s">
        <v>9</v>
      </c>
      <c r="D110" s="14" t="s">
        <v>10</v>
      </c>
      <c r="E110" s="14" t="s">
        <v>11</v>
      </c>
      <c r="F110" s="124" t="s">
        <v>34</v>
      </c>
      <c r="G110" s="14" t="s">
        <v>10</v>
      </c>
      <c r="H110" s="14" t="s">
        <v>10</v>
      </c>
      <c r="J110" s="14" t="s">
        <v>7</v>
      </c>
      <c r="K110" s="14" t="s">
        <v>8</v>
      </c>
      <c r="L110" s="14" t="s">
        <v>9</v>
      </c>
      <c r="M110" s="14" t="s">
        <v>10</v>
      </c>
      <c r="N110" s="14" t="s">
        <v>11</v>
      </c>
      <c r="O110" s="124" t="s">
        <v>34</v>
      </c>
      <c r="P110" s="14" t="s">
        <v>10</v>
      </c>
      <c r="Q110" s="14" t="s">
        <v>10</v>
      </c>
    </row>
    <row r="111" spans="1:17" ht="15">
      <c r="A111" s="15" t="s">
        <v>4</v>
      </c>
      <c r="B111" s="16" t="s">
        <v>4</v>
      </c>
      <c r="C111" s="17" t="s">
        <v>4</v>
      </c>
      <c r="D111" s="17" t="s">
        <v>4</v>
      </c>
      <c r="E111" s="17" t="s">
        <v>4</v>
      </c>
      <c r="F111" s="17" t="e">
        <f>IF(H111&gt;7,1.1,1)</f>
        <v>#VALUE!</v>
      </c>
      <c r="G111" s="23" t="e">
        <f>F111*(D111*10)/(D111+D112+E111)</f>
        <v>#VALUE!</v>
      </c>
      <c r="H111" s="24" t="e">
        <f>SUM(D111+D112+E111)</f>
        <v>#VALUE!</v>
      </c>
      <c r="J111" s="15" t="s">
        <v>4</v>
      </c>
      <c r="K111" s="16" t="s">
        <v>4</v>
      </c>
      <c r="L111" s="17" t="s">
        <v>4</v>
      </c>
      <c r="M111" s="17" t="s">
        <v>4</v>
      </c>
      <c r="N111" s="17" t="s">
        <v>4</v>
      </c>
      <c r="O111" s="17" t="e">
        <f>IF(Q111&gt;7,1.1,1)</f>
        <v>#VALUE!</v>
      </c>
      <c r="P111" s="23" t="e">
        <f>O111*(M111*10)/(M111+M112+N111)</f>
        <v>#VALUE!</v>
      </c>
      <c r="Q111" s="24" t="e">
        <f>SUM(M111+M112+N111)</f>
        <v>#VALUE!</v>
      </c>
    </row>
    <row r="112" spans="1:17" ht="15">
      <c r="A112" s="18" t="s">
        <v>4</v>
      </c>
      <c r="B112" s="19" t="s">
        <v>4</v>
      </c>
      <c r="C112" s="20" t="s">
        <v>4</v>
      </c>
      <c r="D112" s="20" t="s">
        <v>4</v>
      </c>
      <c r="E112" s="22" t="s">
        <v>4</v>
      </c>
      <c r="F112" s="17" t="e">
        <f>IF(H111&gt;7,1.1,1)</f>
        <v>#VALUE!</v>
      </c>
      <c r="G112" s="25" t="e">
        <f>F112*(D112*10)/(D111+D112+E111)</f>
        <v>#VALUE!</v>
      </c>
      <c r="H112" s="125" t="e">
        <f>IF((G111/F111+G112/F112)+B111+B112=12,"No Blank","BLANK")</f>
        <v>#VALUE!</v>
      </c>
      <c r="J112" s="18" t="s">
        <v>4</v>
      </c>
      <c r="K112" s="19" t="s">
        <v>4</v>
      </c>
      <c r="L112" s="20" t="s">
        <v>4</v>
      </c>
      <c r="M112" s="20" t="s">
        <v>4</v>
      </c>
      <c r="N112" s="22" t="s">
        <v>4</v>
      </c>
      <c r="O112" s="17" t="e">
        <f>IF(Q111&gt;7,1.1,1)</f>
        <v>#VALUE!</v>
      </c>
      <c r="P112" s="25" t="e">
        <f>O112*(M112*10)/(M111+M112+N111)</f>
        <v>#VALUE!</v>
      </c>
      <c r="Q112" s="125" t="e">
        <f>IF((P111/O111+P112/O112)+K111+K112=12,"No Blank","BLANK")</f>
        <v>#VALUE!</v>
      </c>
    </row>
    <row r="114" spans="1:17" ht="15.75">
      <c r="A114" s="185" t="s">
        <v>4</v>
      </c>
      <c r="B114" s="186"/>
      <c r="D114" s="13" t="s">
        <v>24</v>
      </c>
      <c r="E114" s="87" t="s">
        <v>4</v>
      </c>
      <c r="F114" s="124" t="s">
        <v>33</v>
      </c>
      <c r="G114" s="14" t="s">
        <v>12</v>
      </c>
      <c r="H114" s="14" t="s">
        <v>13</v>
      </c>
      <c r="J114" s="185" t="s">
        <v>4</v>
      </c>
      <c r="K114" s="186"/>
      <c r="M114" s="13" t="s">
        <v>24</v>
      </c>
      <c r="N114" s="87" t="s">
        <v>4</v>
      </c>
      <c r="O114" s="124" t="s">
        <v>33</v>
      </c>
      <c r="P114" s="14" t="s">
        <v>12</v>
      </c>
      <c r="Q114" s="14" t="s">
        <v>13</v>
      </c>
    </row>
    <row r="115" spans="1:17" ht="15">
      <c r="A115" s="14" t="s">
        <v>7</v>
      </c>
      <c r="B115" s="14" t="s">
        <v>8</v>
      </c>
      <c r="C115" s="14" t="s">
        <v>9</v>
      </c>
      <c r="D115" s="14" t="s">
        <v>10</v>
      </c>
      <c r="E115" s="14" t="s">
        <v>11</v>
      </c>
      <c r="F115" s="124" t="s">
        <v>34</v>
      </c>
      <c r="G115" s="14" t="s">
        <v>10</v>
      </c>
      <c r="H115" s="14" t="s">
        <v>10</v>
      </c>
      <c r="J115" s="14" t="s">
        <v>7</v>
      </c>
      <c r="K115" s="14" t="s">
        <v>8</v>
      </c>
      <c r="L115" s="14" t="s">
        <v>9</v>
      </c>
      <c r="M115" s="14" t="s">
        <v>10</v>
      </c>
      <c r="N115" s="14" t="s">
        <v>11</v>
      </c>
      <c r="O115" s="124" t="s">
        <v>34</v>
      </c>
      <c r="P115" s="14" t="s">
        <v>10</v>
      </c>
      <c r="Q115" s="14" t="s">
        <v>10</v>
      </c>
    </row>
    <row r="116" spans="1:17" ht="15">
      <c r="A116" s="15" t="s">
        <v>4</v>
      </c>
      <c r="B116" s="16" t="s">
        <v>4</v>
      </c>
      <c r="C116" s="17" t="s">
        <v>4</v>
      </c>
      <c r="D116" s="17" t="s">
        <v>4</v>
      </c>
      <c r="E116" s="17" t="s">
        <v>4</v>
      </c>
      <c r="F116" s="17" t="e">
        <f>IF(H116&gt;7,1.1,1)</f>
        <v>#VALUE!</v>
      </c>
      <c r="G116" s="23" t="e">
        <f>F116*(D116*10)/(D116+D117+E116)</f>
        <v>#VALUE!</v>
      </c>
      <c r="H116" s="24" t="e">
        <f>SUM(D116+D117+E116)</f>
        <v>#VALUE!</v>
      </c>
      <c r="J116" s="15" t="s">
        <v>4</v>
      </c>
      <c r="K116" s="16" t="s">
        <v>4</v>
      </c>
      <c r="L116" s="17" t="s">
        <v>4</v>
      </c>
      <c r="M116" s="17" t="s">
        <v>4</v>
      </c>
      <c r="N116" s="17" t="s">
        <v>4</v>
      </c>
      <c r="O116" s="17" t="e">
        <f>IF(Q116&gt;7,1.1,1)</f>
        <v>#VALUE!</v>
      </c>
      <c r="P116" s="23" t="e">
        <f>O116*(M116*10)/(M116+M117+N116)</f>
        <v>#VALUE!</v>
      </c>
      <c r="Q116" s="24" t="e">
        <f>SUM(M116+M117+N116)</f>
        <v>#VALUE!</v>
      </c>
    </row>
    <row r="117" spans="1:17" ht="15">
      <c r="A117" s="18" t="s">
        <v>4</v>
      </c>
      <c r="B117" s="19" t="s">
        <v>4</v>
      </c>
      <c r="C117" s="20" t="s">
        <v>4</v>
      </c>
      <c r="D117" s="20" t="s">
        <v>4</v>
      </c>
      <c r="E117" s="22" t="s">
        <v>4</v>
      </c>
      <c r="F117" s="17" t="e">
        <f>IF(H116&gt;7,1.1,1)</f>
        <v>#VALUE!</v>
      </c>
      <c r="G117" s="25" t="e">
        <f>F117*(D117*10)/(D116+D117+E116)</f>
        <v>#VALUE!</v>
      </c>
      <c r="H117" s="125" t="e">
        <f>IF((G116/F116+G117/F117)+B116+B117=12,"No Blank","BLANK")</f>
        <v>#VALUE!</v>
      </c>
      <c r="J117" s="18" t="s">
        <v>4</v>
      </c>
      <c r="K117" s="19" t="s">
        <v>4</v>
      </c>
      <c r="L117" s="20" t="s">
        <v>4</v>
      </c>
      <c r="M117" s="20" t="s">
        <v>4</v>
      </c>
      <c r="N117" s="22" t="s">
        <v>4</v>
      </c>
      <c r="O117" s="17" t="e">
        <f>IF(Q116&gt;7,1.1,1)</f>
        <v>#VALUE!</v>
      </c>
      <c r="P117" s="25" t="e">
        <f>O117*(M117*10)/(M116+M117+N116)</f>
        <v>#VALUE!</v>
      </c>
      <c r="Q117" s="125" t="e">
        <f>IF((P116/O116+P117/O117)+K116+K117=12,"No Blank","BLANK")</f>
        <v>#VALUE!</v>
      </c>
    </row>
    <row r="118" spans="1:9" ht="15">
      <c r="A118" s="1"/>
      <c r="B118" s="1"/>
      <c r="C118" s="1"/>
      <c r="D118" s="1"/>
      <c r="G118" s="21" t="s">
        <v>4</v>
      </c>
      <c r="I118" s="12"/>
    </row>
    <row r="119" spans="1:17" ht="15.75">
      <c r="A119" s="185" t="s">
        <v>4</v>
      </c>
      <c r="B119" s="186"/>
      <c r="D119" s="13" t="s">
        <v>24</v>
      </c>
      <c r="E119" s="87" t="s">
        <v>4</v>
      </c>
      <c r="F119" s="124" t="s">
        <v>33</v>
      </c>
      <c r="G119" s="14" t="s">
        <v>12</v>
      </c>
      <c r="H119" s="14" t="s">
        <v>13</v>
      </c>
      <c r="J119" s="185" t="s">
        <v>4</v>
      </c>
      <c r="K119" s="186"/>
      <c r="M119" s="13" t="s">
        <v>24</v>
      </c>
      <c r="N119" s="87" t="s">
        <v>4</v>
      </c>
      <c r="O119" s="124" t="s">
        <v>33</v>
      </c>
      <c r="P119" s="14" t="s">
        <v>12</v>
      </c>
      <c r="Q119" s="14" t="s">
        <v>13</v>
      </c>
    </row>
    <row r="120" spans="1:17" ht="15">
      <c r="A120" s="14" t="s">
        <v>7</v>
      </c>
      <c r="B120" s="14" t="s">
        <v>8</v>
      </c>
      <c r="C120" s="14" t="s">
        <v>9</v>
      </c>
      <c r="D120" s="14" t="s">
        <v>10</v>
      </c>
      <c r="E120" s="14" t="s">
        <v>11</v>
      </c>
      <c r="F120" s="124" t="s">
        <v>34</v>
      </c>
      <c r="G120" s="14" t="s">
        <v>10</v>
      </c>
      <c r="H120" s="14" t="s">
        <v>10</v>
      </c>
      <c r="J120" s="14" t="s">
        <v>7</v>
      </c>
      <c r="K120" s="14" t="s">
        <v>8</v>
      </c>
      <c r="L120" s="14" t="s">
        <v>9</v>
      </c>
      <c r="M120" s="14" t="s">
        <v>10</v>
      </c>
      <c r="N120" s="14" t="s">
        <v>11</v>
      </c>
      <c r="O120" s="124" t="s">
        <v>34</v>
      </c>
      <c r="P120" s="14" t="s">
        <v>10</v>
      </c>
      <c r="Q120" s="14" t="s">
        <v>10</v>
      </c>
    </row>
    <row r="121" spans="1:17" ht="15">
      <c r="A121" s="15" t="s">
        <v>4</v>
      </c>
      <c r="B121" s="16" t="s">
        <v>4</v>
      </c>
      <c r="C121" s="17" t="s">
        <v>4</v>
      </c>
      <c r="D121" s="17" t="s">
        <v>4</v>
      </c>
      <c r="E121" s="17" t="s">
        <v>4</v>
      </c>
      <c r="F121" s="17" t="e">
        <f>IF(H121&gt;7,1.1,1)</f>
        <v>#VALUE!</v>
      </c>
      <c r="G121" s="23" t="e">
        <f>F121*(D121*10)/(D121+D122+E121)</f>
        <v>#VALUE!</v>
      </c>
      <c r="H121" s="24" t="e">
        <f>SUM(D121+D122+E121)</f>
        <v>#VALUE!</v>
      </c>
      <c r="J121" s="15" t="s">
        <v>4</v>
      </c>
      <c r="K121" s="16" t="s">
        <v>4</v>
      </c>
      <c r="L121" s="17" t="s">
        <v>4</v>
      </c>
      <c r="M121" s="17" t="s">
        <v>4</v>
      </c>
      <c r="N121" s="17" t="s">
        <v>4</v>
      </c>
      <c r="O121" s="17" t="e">
        <f>IF(Q121&gt;7,1.1,1)</f>
        <v>#VALUE!</v>
      </c>
      <c r="P121" s="23" t="e">
        <f>O121*(M121*10)/(M121+M122+N121)</f>
        <v>#VALUE!</v>
      </c>
      <c r="Q121" s="24" t="e">
        <f>SUM(M121+M122+N121)</f>
        <v>#VALUE!</v>
      </c>
    </row>
    <row r="122" spans="1:17" ht="15">
      <c r="A122" s="18" t="s">
        <v>4</v>
      </c>
      <c r="B122" s="19" t="s">
        <v>4</v>
      </c>
      <c r="C122" s="20" t="s">
        <v>4</v>
      </c>
      <c r="D122" s="20" t="s">
        <v>4</v>
      </c>
      <c r="E122" s="22" t="s">
        <v>4</v>
      </c>
      <c r="F122" s="17" t="e">
        <f>IF(H121&gt;7,1.1,1)</f>
        <v>#VALUE!</v>
      </c>
      <c r="G122" s="25" t="e">
        <f>F122*(D122*10)/(D121+D122+E121)</f>
        <v>#VALUE!</v>
      </c>
      <c r="H122" s="125" t="e">
        <f>IF((G121/F121+G122/F122)+B121+B122=12,"No Blank","BLANK")</f>
        <v>#VALUE!</v>
      </c>
      <c r="J122" s="18" t="s">
        <v>4</v>
      </c>
      <c r="K122" s="19" t="s">
        <v>4</v>
      </c>
      <c r="L122" s="20" t="s">
        <v>4</v>
      </c>
      <c r="M122" s="20" t="s">
        <v>4</v>
      </c>
      <c r="N122" s="22" t="s">
        <v>4</v>
      </c>
      <c r="O122" s="17" t="e">
        <f>IF(Q121&gt;7,1.1,1)</f>
        <v>#VALUE!</v>
      </c>
      <c r="P122" s="25" t="e">
        <f>O122*(M122*10)/(M121+M122+N121)</f>
        <v>#VALUE!</v>
      </c>
      <c r="Q122" s="125" t="e">
        <f>IF((P121/O121+P122/O122)+K121+K122=12,"No Blank","BLANK")</f>
        <v>#VALUE!</v>
      </c>
    </row>
  </sheetData>
  <sheetProtection/>
  <mergeCells count="49">
    <mergeCell ref="F1:G1"/>
    <mergeCell ref="A4:B4"/>
    <mergeCell ref="J4:K4"/>
    <mergeCell ref="A9:B9"/>
    <mergeCell ref="J9:K9"/>
    <mergeCell ref="A14:B14"/>
    <mergeCell ref="J14:K14"/>
    <mergeCell ref="A19:B19"/>
    <mergeCell ref="J19:K19"/>
    <mergeCell ref="A24:B24"/>
    <mergeCell ref="J24:K24"/>
    <mergeCell ref="A29:B29"/>
    <mergeCell ref="J29:K29"/>
    <mergeCell ref="A34:B34"/>
    <mergeCell ref="J34:K34"/>
    <mergeCell ref="A39:B39"/>
    <mergeCell ref="J39:K39"/>
    <mergeCell ref="A44:B44"/>
    <mergeCell ref="J44:K44"/>
    <mergeCell ref="A49:B49"/>
    <mergeCell ref="J49:K49"/>
    <mergeCell ref="A54:B54"/>
    <mergeCell ref="J54:K54"/>
    <mergeCell ref="A59:B59"/>
    <mergeCell ref="J59:K59"/>
    <mergeCell ref="A64:B64"/>
    <mergeCell ref="J64:K64"/>
    <mergeCell ref="A69:B69"/>
    <mergeCell ref="J69:K69"/>
    <mergeCell ref="A74:B74"/>
    <mergeCell ref="J74:K74"/>
    <mergeCell ref="A79:B79"/>
    <mergeCell ref="J79:K79"/>
    <mergeCell ref="A84:B84"/>
    <mergeCell ref="J84:K84"/>
    <mergeCell ref="A89:B89"/>
    <mergeCell ref="J89:K89"/>
    <mergeCell ref="A94:B94"/>
    <mergeCell ref="J94:K94"/>
    <mergeCell ref="A99:B99"/>
    <mergeCell ref="J99:K99"/>
    <mergeCell ref="A104:B104"/>
    <mergeCell ref="J104:K104"/>
    <mergeCell ref="A109:B109"/>
    <mergeCell ref="J109:K109"/>
    <mergeCell ref="A114:B114"/>
    <mergeCell ref="J114:K114"/>
    <mergeCell ref="A119:B119"/>
    <mergeCell ref="J119:K119"/>
  </mergeCells>
  <conditionalFormatting sqref="G8">
    <cfRule type="expression" priority="108" dxfId="8">
      <formula>"IF(B5+B6+F5+F6-12)"</formula>
    </cfRule>
  </conditionalFormatting>
  <conditionalFormatting sqref="F6">
    <cfRule type="cellIs" priority="107" dxfId="0" operator="equal" stopIfTrue="1">
      <formula>1.1</formula>
    </cfRule>
  </conditionalFormatting>
  <conditionalFormatting sqref="F7">
    <cfRule type="cellIs" priority="106" dxfId="0" operator="equal" stopIfTrue="1">
      <formula>1.1</formula>
    </cfRule>
  </conditionalFormatting>
  <conditionalFormatting sqref="O6">
    <cfRule type="cellIs" priority="105" dxfId="0" operator="equal" stopIfTrue="1">
      <formula>1.1</formula>
    </cfRule>
  </conditionalFormatting>
  <conditionalFormatting sqref="O7">
    <cfRule type="cellIs" priority="104" dxfId="0" operator="equal" stopIfTrue="1">
      <formula>1.1</formula>
    </cfRule>
  </conditionalFormatting>
  <conditionalFormatting sqref="F11">
    <cfRule type="cellIs" priority="103" dxfId="0" operator="equal" stopIfTrue="1">
      <formula>1.1</formula>
    </cfRule>
  </conditionalFormatting>
  <conditionalFormatting sqref="F12">
    <cfRule type="cellIs" priority="102" dxfId="0" operator="equal" stopIfTrue="1">
      <formula>1.1</formula>
    </cfRule>
  </conditionalFormatting>
  <conditionalFormatting sqref="O11">
    <cfRule type="cellIs" priority="101" dxfId="0" operator="equal" stopIfTrue="1">
      <formula>1.1</formula>
    </cfRule>
  </conditionalFormatting>
  <conditionalFormatting sqref="O12">
    <cfRule type="cellIs" priority="100" dxfId="0" operator="equal" stopIfTrue="1">
      <formula>1.1</formula>
    </cfRule>
  </conditionalFormatting>
  <conditionalFormatting sqref="G18">
    <cfRule type="expression" priority="99" dxfId="8">
      <formula>"IF(B5+B6+F5+F6-12)"</formula>
    </cfRule>
  </conditionalFormatting>
  <conditionalFormatting sqref="F16">
    <cfRule type="cellIs" priority="98" dxfId="0" operator="equal" stopIfTrue="1">
      <formula>1.1</formula>
    </cfRule>
  </conditionalFormatting>
  <conditionalFormatting sqref="F17">
    <cfRule type="cellIs" priority="97" dxfId="0" operator="equal" stopIfTrue="1">
      <formula>1.1</formula>
    </cfRule>
  </conditionalFormatting>
  <conditionalFormatting sqref="O16">
    <cfRule type="cellIs" priority="96" dxfId="0" operator="equal" stopIfTrue="1">
      <formula>1.1</formula>
    </cfRule>
  </conditionalFormatting>
  <conditionalFormatting sqref="O17">
    <cfRule type="cellIs" priority="95" dxfId="0" operator="equal" stopIfTrue="1">
      <formula>1.1</formula>
    </cfRule>
  </conditionalFormatting>
  <conditionalFormatting sqref="F21">
    <cfRule type="cellIs" priority="94" dxfId="0" operator="equal" stopIfTrue="1">
      <formula>1.1</formula>
    </cfRule>
  </conditionalFormatting>
  <conditionalFormatting sqref="F22">
    <cfRule type="cellIs" priority="93" dxfId="0" operator="equal" stopIfTrue="1">
      <formula>1.1</formula>
    </cfRule>
  </conditionalFormatting>
  <conditionalFormatting sqref="O21">
    <cfRule type="cellIs" priority="92" dxfId="0" operator="equal" stopIfTrue="1">
      <formula>1.1</formula>
    </cfRule>
  </conditionalFormatting>
  <conditionalFormatting sqref="O22">
    <cfRule type="cellIs" priority="91" dxfId="0" operator="equal" stopIfTrue="1">
      <formula>1.1</formula>
    </cfRule>
  </conditionalFormatting>
  <conditionalFormatting sqref="G28">
    <cfRule type="expression" priority="90" dxfId="8">
      <formula>"IF(B5+B6+F5+F6-12)"</formula>
    </cfRule>
  </conditionalFormatting>
  <conditionalFormatting sqref="F26">
    <cfRule type="cellIs" priority="89" dxfId="0" operator="equal" stopIfTrue="1">
      <formula>1.1</formula>
    </cfRule>
  </conditionalFormatting>
  <conditionalFormatting sqref="F27">
    <cfRule type="cellIs" priority="88" dxfId="0" operator="equal" stopIfTrue="1">
      <formula>1.1</formula>
    </cfRule>
  </conditionalFormatting>
  <conditionalFormatting sqref="O26">
    <cfRule type="cellIs" priority="87" dxfId="0" operator="equal" stopIfTrue="1">
      <formula>1.1</formula>
    </cfRule>
  </conditionalFormatting>
  <conditionalFormatting sqref="O27">
    <cfRule type="cellIs" priority="86" dxfId="0" operator="equal" stopIfTrue="1">
      <formula>1.1</formula>
    </cfRule>
  </conditionalFormatting>
  <conditionalFormatting sqref="F31">
    <cfRule type="cellIs" priority="85" dxfId="0" operator="equal" stopIfTrue="1">
      <formula>1.1</formula>
    </cfRule>
  </conditionalFormatting>
  <conditionalFormatting sqref="F32">
    <cfRule type="cellIs" priority="84" dxfId="0" operator="equal" stopIfTrue="1">
      <formula>1.1</formula>
    </cfRule>
  </conditionalFormatting>
  <conditionalFormatting sqref="O31">
    <cfRule type="cellIs" priority="83" dxfId="0" operator="equal" stopIfTrue="1">
      <formula>1.1</formula>
    </cfRule>
  </conditionalFormatting>
  <conditionalFormatting sqref="O32">
    <cfRule type="cellIs" priority="82" dxfId="0" operator="equal" stopIfTrue="1">
      <formula>1.1</formula>
    </cfRule>
  </conditionalFormatting>
  <conditionalFormatting sqref="G38">
    <cfRule type="expression" priority="81" dxfId="8">
      <formula>"IF(B5+B6+F5+F6-12)"</formula>
    </cfRule>
  </conditionalFormatting>
  <conditionalFormatting sqref="F36">
    <cfRule type="cellIs" priority="80" dxfId="0" operator="equal" stopIfTrue="1">
      <formula>1.1</formula>
    </cfRule>
  </conditionalFormatting>
  <conditionalFormatting sqref="F37">
    <cfRule type="cellIs" priority="79" dxfId="0" operator="equal" stopIfTrue="1">
      <formula>1.1</formula>
    </cfRule>
  </conditionalFormatting>
  <conditionalFormatting sqref="O36">
    <cfRule type="cellIs" priority="78" dxfId="0" operator="equal" stopIfTrue="1">
      <formula>1.1</formula>
    </cfRule>
  </conditionalFormatting>
  <conditionalFormatting sqref="O37">
    <cfRule type="cellIs" priority="77" dxfId="0" operator="equal" stopIfTrue="1">
      <formula>1.1</formula>
    </cfRule>
  </conditionalFormatting>
  <conditionalFormatting sqref="F41">
    <cfRule type="cellIs" priority="76" dxfId="0" operator="equal" stopIfTrue="1">
      <formula>1.1</formula>
    </cfRule>
  </conditionalFormatting>
  <conditionalFormatting sqref="F42">
    <cfRule type="cellIs" priority="75" dxfId="0" operator="equal" stopIfTrue="1">
      <formula>1.1</formula>
    </cfRule>
  </conditionalFormatting>
  <conditionalFormatting sqref="O41">
    <cfRule type="cellIs" priority="74" dxfId="0" operator="equal" stopIfTrue="1">
      <formula>1.1</formula>
    </cfRule>
  </conditionalFormatting>
  <conditionalFormatting sqref="O42">
    <cfRule type="cellIs" priority="73" dxfId="0" operator="equal" stopIfTrue="1">
      <formula>1.1</formula>
    </cfRule>
  </conditionalFormatting>
  <conditionalFormatting sqref="G48">
    <cfRule type="expression" priority="72" dxfId="8">
      <formula>"IF(B5+B6+F5+F6-12)"</formula>
    </cfRule>
  </conditionalFormatting>
  <conditionalFormatting sqref="F46">
    <cfRule type="cellIs" priority="71" dxfId="0" operator="equal" stopIfTrue="1">
      <formula>1.1</formula>
    </cfRule>
  </conditionalFormatting>
  <conditionalFormatting sqref="F47">
    <cfRule type="cellIs" priority="70" dxfId="0" operator="equal" stopIfTrue="1">
      <formula>1.1</formula>
    </cfRule>
  </conditionalFormatting>
  <conditionalFormatting sqref="O46">
    <cfRule type="cellIs" priority="69" dxfId="0" operator="equal" stopIfTrue="1">
      <formula>1.1</formula>
    </cfRule>
  </conditionalFormatting>
  <conditionalFormatting sqref="O47">
    <cfRule type="cellIs" priority="68" dxfId="0" operator="equal" stopIfTrue="1">
      <formula>1.1</formula>
    </cfRule>
  </conditionalFormatting>
  <conditionalFormatting sqref="F51">
    <cfRule type="cellIs" priority="67" dxfId="0" operator="equal" stopIfTrue="1">
      <formula>1.1</formula>
    </cfRule>
  </conditionalFormatting>
  <conditionalFormatting sqref="F52">
    <cfRule type="cellIs" priority="66" dxfId="0" operator="equal" stopIfTrue="1">
      <formula>1.1</formula>
    </cfRule>
  </conditionalFormatting>
  <conditionalFormatting sqref="O51">
    <cfRule type="cellIs" priority="65" dxfId="0" operator="equal" stopIfTrue="1">
      <formula>1.1</formula>
    </cfRule>
  </conditionalFormatting>
  <conditionalFormatting sqref="O52">
    <cfRule type="cellIs" priority="64" dxfId="0" operator="equal" stopIfTrue="1">
      <formula>1.1</formula>
    </cfRule>
  </conditionalFormatting>
  <conditionalFormatting sqref="G58">
    <cfRule type="expression" priority="63" dxfId="8">
      <formula>"IF(B5+B6+F5+F6-12)"</formula>
    </cfRule>
  </conditionalFormatting>
  <conditionalFormatting sqref="F56">
    <cfRule type="cellIs" priority="62" dxfId="0" operator="equal" stopIfTrue="1">
      <formula>1.1</formula>
    </cfRule>
  </conditionalFormatting>
  <conditionalFormatting sqref="F57">
    <cfRule type="cellIs" priority="61" dxfId="0" operator="equal" stopIfTrue="1">
      <formula>1.1</formula>
    </cfRule>
  </conditionalFormatting>
  <conditionalFormatting sqref="O56">
    <cfRule type="cellIs" priority="60" dxfId="0" operator="equal" stopIfTrue="1">
      <formula>1.1</formula>
    </cfRule>
  </conditionalFormatting>
  <conditionalFormatting sqref="O57">
    <cfRule type="cellIs" priority="59" dxfId="0" operator="equal" stopIfTrue="1">
      <formula>1.1</formula>
    </cfRule>
  </conditionalFormatting>
  <conditionalFormatting sqref="F61">
    <cfRule type="cellIs" priority="58" dxfId="0" operator="equal" stopIfTrue="1">
      <formula>1.1</formula>
    </cfRule>
  </conditionalFormatting>
  <conditionalFormatting sqref="F62">
    <cfRule type="cellIs" priority="57" dxfId="0" operator="equal" stopIfTrue="1">
      <formula>1.1</formula>
    </cfRule>
  </conditionalFormatting>
  <conditionalFormatting sqref="O61">
    <cfRule type="cellIs" priority="56" dxfId="0" operator="equal" stopIfTrue="1">
      <formula>1.1</formula>
    </cfRule>
  </conditionalFormatting>
  <conditionalFormatting sqref="O62">
    <cfRule type="cellIs" priority="55" dxfId="0" operator="equal" stopIfTrue="1">
      <formula>1.1</formula>
    </cfRule>
  </conditionalFormatting>
  <conditionalFormatting sqref="G68">
    <cfRule type="expression" priority="54" dxfId="8">
      <formula>"IF(B5+B6+F5+F6-12)"</formula>
    </cfRule>
  </conditionalFormatting>
  <conditionalFormatting sqref="F66">
    <cfRule type="cellIs" priority="53" dxfId="0" operator="equal" stopIfTrue="1">
      <formula>1.1</formula>
    </cfRule>
  </conditionalFormatting>
  <conditionalFormatting sqref="F67">
    <cfRule type="cellIs" priority="52" dxfId="0" operator="equal" stopIfTrue="1">
      <formula>1.1</formula>
    </cfRule>
  </conditionalFormatting>
  <conditionalFormatting sqref="O66">
    <cfRule type="cellIs" priority="51" dxfId="0" operator="equal" stopIfTrue="1">
      <formula>1.1</formula>
    </cfRule>
  </conditionalFormatting>
  <conditionalFormatting sqref="O67">
    <cfRule type="cellIs" priority="50" dxfId="0" operator="equal" stopIfTrue="1">
      <formula>1.1</formula>
    </cfRule>
  </conditionalFormatting>
  <conditionalFormatting sqref="F71">
    <cfRule type="cellIs" priority="49" dxfId="0" operator="equal" stopIfTrue="1">
      <formula>1.1</formula>
    </cfRule>
  </conditionalFormatting>
  <conditionalFormatting sqref="F72">
    <cfRule type="cellIs" priority="48" dxfId="0" operator="equal" stopIfTrue="1">
      <formula>1.1</formula>
    </cfRule>
  </conditionalFormatting>
  <conditionalFormatting sqref="O71">
    <cfRule type="cellIs" priority="47" dxfId="0" operator="equal" stopIfTrue="1">
      <formula>1.1</formula>
    </cfRule>
  </conditionalFormatting>
  <conditionalFormatting sqref="O72">
    <cfRule type="cellIs" priority="46" dxfId="0" operator="equal" stopIfTrue="1">
      <formula>1.1</formula>
    </cfRule>
  </conditionalFormatting>
  <conditionalFormatting sqref="G78">
    <cfRule type="expression" priority="45" dxfId="8">
      <formula>"IF(B5+B6+F5+F6-12)"</formula>
    </cfRule>
  </conditionalFormatting>
  <conditionalFormatting sqref="F76">
    <cfRule type="cellIs" priority="44" dxfId="0" operator="equal" stopIfTrue="1">
      <formula>1.1</formula>
    </cfRule>
  </conditionalFormatting>
  <conditionalFormatting sqref="F77">
    <cfRule type="cellIs" priority="43" dxfId="0" operator="equal" stopIfTrue="1">
      <formula>1.1</formula>
    </cfRule>
  </conditionalFormatting>
  <conditionalFormatting sqref="O76">
    <cfRule type="cellIs" priority="42" dxfId="0" operator="equal" stopIfTrue="1">
      <formula>1.1</formula>
    </cfRule>
  </conditionalFormatting>
  <conditionalFormatting sqref="O77">
    <cfRule type="cellIs" priority="41" dxfId="0" operator="equal" stopIfTrue="1">
      <formula>1.1</formula>
    </cfRule>
  </conditionalFormatting>
  <conditionalFormatting sqref="F81">
    <cfRule type="cellIs" priority="40" dxfId="0" operator="equal" stopIfTrue="1">
      <formula>1.1</formula>
    </cfRule>
  </conditionalFormatting>
  <conditionalFormatting sqref="F82">
    <cfRule type="cellIs" priority="39" dxfId="0" operator="equal" stopIfTrue="1">
      <formula>1.1</formula>
    </cfRule>
  </conditionalFormatting>
  <conditionalFormatting sqref="O81">
    <cfRule type="cellIs" priority="38" dxfId="0" operator="equal" stopIfTrue="1">
      <formula>1.1</formula>
    </cfRule>
  </conditionalFormatting>
  <conditionalFormatting sqref="O82">
    <cfRule type="cellIs" priority="37" dxfId="0" operator="equal" stopIfTrue="1">
      <formula>1.1</formula>
    </cfRule>
  </conditionalFormatting>
  <conditionalFormatting sqref="G88">
    <cfRule type="expression" priority="36" dxfId="8">
      <formula>"IF(B5+B6+F5+F6-12)"</formula>
    </cfRule>
  </conditionalFormatting>
  <conditionalFormatting sqref="F86">
    <cfRule type="cellIs" priority="35" dxfId="0" operator="equal" stopIfTrue="1">
      <formula>1.1</formula>
    </cfRule>
  </conditionalFormatting>
  <conditionalFormatting sqref="F87">
    <cfRule type="cellIs" priority="34" dxfId="0" operator="equal" stopIfTrue="1">
      <formula>1.1</formula>
    </cfRule>
  </conditionalFormatting>
  <conditionalFormatting sqref="O86">
    <cfRule type="cellIs" priority="33" dxfId="0" operator="equal" stopIfTrue="1">
      <formula>1.1</formula>
    </cfRule>
  </conditionalFormatting>
  <conditionalFormatting sqref="O87">
    <cfRule type="cellIs" priority="32" dxfId="0" operator="equal" stopIfTrue="1">
      <formula>1.1</formula>
    </cfRule>
  </conditionalFormatting>
  <conditionalFormatting sqref="F91">
    <cfRule type="cellIs" priority="31" dxfId="0" operator="equal" stopIfTrue="1">
      <formula>1.1</formula>
    </cfRule>
  </conditionalFormatting>
  <conditionalFormatting sqref="F92">
    <cfRule type="cellIs" priority="30" dxfId="0" operator="equal" stopIfTrue="1">
      <formula>1.1</formula>
    </cfRule>
  </conditionalFormatting>
  <conditionalFormatting sqref="O91">
    <cfRule type="cellIs" priority="29" dxfId="0" operator="equal" stopIfTrue="1">
      <formula>1.1</formula>
    </cfRule>
  </conditionalFormatting>
  <conditionalFormatting sqref="O92">
    <cfRule type="cellIs" priority="28" dxfId="0" operator="equal" stopIfTrue="1">
      <formula>1.1</formula>
    </cfRule>
  </conditionalFormatting>
  <conditionalFormatting sqref="G98">
    <cfRule type="expression" priority="27" dxfId="8">
      <formula>"IF(B5+B6+F5+F6-12)"</formula>
    </cfRule>
  </conditionalFormatting>
  <conditionalFormatting sqref="F96">
    <cfRule type="cellIs" priority="26" dxfId="0" operator="equal" stopIfTrue="1">
      <formula>1.1</formula>
    </cfRule>
  </conditionalFormatting>
  <conditionalFormatting sqref="F97">
    <cfRule type="cellIs" priority="25" dxfId="0" operator="equal" stopIfTrue="1">
      <formula>1.1</formula>
    </cfRule>
  </conditionalFormatting>
  <conditionalFormatting sqref="O96">
    <cfRule type="cellIs" priority="24" dxfId="0" operator="equal" stopIfTrue="1">
      <formula>1.1</formula>
    </cfRule>
  </conditionalFormatting>
  <conditionalFormatting sqref="O97">
    <cfRule type="cellIs" priority="23" dxfId="0" operator="equal" stopIfTrue="1">
      <formula>1.1</formula>
    </cfRule>
  </conditionalFormatting>
  <conditionalFormatting sqref="F101">
    <cfRule type="cellIs" priority="22" dxfId="0" operator="equal" stopIfTrue="1">
      <formula>1.1</formula>
    </cfRule>
  </conditionalFormatting>
  <conditionalFormatting sqref="F102">
    <cfRule type="cellIs" priority="21" dxfId="0" operator="equal" stopIfTrue="1">
      <formula>1.1</formula>
    </cfRule>
  </conditionalFormatting>
  <conditionalFormatting sqref="O101">
    <cfRule type="cellIs" priority="20" dxfId="0" operator="equal" stopIfTrue="1">
      <formula>1.1</formula>
    </cfRule>
  </conditionalFormatting>
  <conditionalFormatting sqref="O102">
    <cfRule type="cellIs" priority="19" dxfId="0" operator="equal" stopIfTrue="1">
      <formula>1.1</formula>
    </cfRule>
  </conditionalFormatting>
  <conditionalFormatting sqref="G108">
    <cfRule type="expression" priority="18" dxfId="8">
      <formula>"IF(B5+B6+F5+F6-12)"</formula>
    </cfRule>
  </conditionalFormatting>
  <conditionalFormatting sqref="F106">
    <cfRule type="cellIs" priority="17" dxfId="0" operator="equal" stopIfTrue="1">
      <formula>1.1</formula>
    </cfRule>
  </conditionalFormatting>
  <conditionalFormatting sqref="F107">
    <cfRule type="cellIs" priority="16" dxfId="0" operator="equal" stopIfTrue="1">
      <formula>1.1</formula>
    </cfRule>
  </conditionalFormatting>
  <conditionalFormatting sqref="O106">
    <cfRule type="cellIs" priority="15" dxfId="0" operator="equal" stopIfTrue="1">
      <formula>1.1</formula>
    </cfRule>
  </conditionalFormatting>
  <conditionalFormatting sqref="O107">
    <cfRule type="cellIs" priority="14" dxfId="0" operator="equal" stopIfTrue="1">
      <formula>1.1</formula>
    </cfRule>
  </conditionalFormatting>
  <conditionalFormatting sqref="F111">
    <cfRule type="cellIs" priority="13" dxfId="0" operator="equal" stopIfTrue="1">
      <formula>1.1</formula>
    </cfRule>
  </conditionalFormatting>
  <conditionalFormatting sqref="F112">
    <cfRule type="cellIs" priority="12" dxfId="0" operator="equal" stopIfTrue="1">
      <formula>1.1</formula>
    </cfRule>
  </conditionalFormatting>
  <conditionalFormatting sqref="O111">
    <cfRule type="cellIs" priority="11" dxfId="0" operator="equal" stopIfTrue="1">
      <formula>1.1</formula>
    </cfRule>
  </conditionalFormatting>
  <conditionalFormatting sqref="O112">
    <cfRule type="cellIs" priority="10" dxfId="0" operator="equal" stopIfTrue="1">
      <formula>1.1</formula>
    </cfRule>
  </conditionalFormatting>
  <conditionalFormatting sqref="G118">
    <cfRule type="expression" priority="9" dxfId="8">
      <formula>"IF(B5+B6+F5+F6-12)"</formula>
    </cfRule>
  </conditionalFormatting>
  <conditionalFormatting sqref="F116">
    <cfRule type="cellIs" priority="8" dxfId="0" operator="equal" stopIfTrue="1">
      <formula>1.1</formula>
    </cfRule>
  </conditionalFormatting>
  <conditionalFormatting sqref="F117">
    <cfRule type="cellIs" priority="7" dxfId="0" operator="equal" stopIfTrue="1">
      <formula>1.1</formula>
    </cfRule>
  </conditionalFormatting>
  <conditionalFormatting sqref="O116">
    <cfRule type="cellIs" priority="6" dxfId="0" operator="equal" stopIfTrue="1">
      <formula>1.1</formula>
    </cfRule>
  </conditionalFormatting>
  <conditionalFormatting sqref="O117">
    <cfRule type="cellIs" priority="5" dxfId="0" operator="equal" stopIfTrue="1">
      <formula>1.1</formula>
    </cfRule>
  </conditionalFormatting>
  <conditionalFormatting sqref="F121">
    <cfRule type="cellIs" priority="4" dxfId="0" operator="equal" stopIfTrue="1">
      <formula>1.1</formula>
    </cfRule>
  </conditionalFormatting>
  <conditionalFormatting sqref="F122">
    <cfRule type="cellIs" priority="3" dxfId="0" operator="equal" stopIfTrue="1">
      <formula>1.1</formula>
    </cfRule>
  </conditionalFormatting>
  <conditionalFormatting sqref="O121">
    <cfRule type="cellIs" priority="2" dxfId="0" operator="equal" stopIfTrue="1">
      <formula>1.1</formula>
    </cfRule>
  </conditionalFormatting>
  <conditionalFormatting sqref="O122">
    <cfRule type="cellIs" priority="1" dxfId="0" operator="equal" stopIfTrue="1">
      <formula>1.1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95" zoomScaleNormal="95" zoomScalePageLayoutView="0" workbookViewId="0" topLeftCell="A1">
      <selection activeCell="A1" sqref="A1:E1"/>
    </sheetView>
  </sheetViews>
  <sheetFormatPr defaultColWidth="9.140625" defaultRowHeight="12.75"/>
  <cols>
    <col min="1" max="1" width="11.7109375" style="0" customWidth="1"/>
    <col min="2" max="2" width="2.7109375" style="0" customWidth="1"/>
    <col min="3" max="5" width="9.28125" style="0" customWidth="1"/>
    <col min="6" max="6" width="9.8515625" style="0" customWidth="1"/>
    <col min="7" max="11" width="9.28125" style="0" customWidth="1"/>
    <col min="12" max="12" width="8.7109375" style="0" customWidth="1"/>
    <col min="13" max="13" width="10.7109375" style="0" customWidth="1"/>
  </cols>
  <sheetData>
    <row r="1" spans="1:13" ht="19.5" customHeight="1" thickBot="1">
      <c r="A1" s="189" t="s">
        <v>85</v>
      </c>
      <c r="B1" s="190"/>
      <c r="C1" s="190"/>
      <c r="D1" s="190"/>
      <c r="E1" s="190"/>
      <c r="F1" s="88"/>
      <c r="G1" s="181" t="s">
        <v>40</v>
      </c>
      <c r="H1" s="181"/>
      <c r="I1" s="181"/>
      <c r="J1" s="182"/>
      <c r="K1" s="110"/>
      <c r="L1" s="191" t="s">
        <v>81</v>
      </c>
      <c r="M1" s="192"/>
    </row>
    <row r="2" spans="1:13" ht="12" customHeight="1">
      <c r="A2" s="175" t="s">
        <v>22</v>
      </c>
      <c r="B2" s="176"/>
      <c r="C2" s="26" t="s">
        <v>14</v>
      </c>
      <c r="D2" s="27" t="s">
        <v>15</v>
      </c>
      <c r="E2" s="28" t="s">
        <v>16</v>
      </c>
      <c r="F2" s="28" t="s">
        <v>17</v>
      </c>
      <c r="G2" s="29" t="s">
        <v>18</v>
      </c>
      <c r="H2" s="27" t="s">
        <v>19</v>
      </c>
      <c r="I2" s="28" t="s">
        <v>20</v>
      </c>
      <c r="J2" s="28" t="s">
        <v>21</v>
      </c>
      <c r="K2" s="28" t="s">
        <v>28</v>
      </c>
      <c r="L2" s="30"/>
      <c r="M2" s="30" t="s">
        <v>86</v>
      </c>
    </row>
    <row r="3" spans="1:13" ht="12" customHeight="1">
      <c r="A3" s="177"/>
      <c r="B3" s="178"/>
      <c r="C3" s="31" t="str">
        <f>A6</f>
        <v>McIntyre R</v>
      </c>
      <c r="D3" s="32" t="str">
        <f>A9</f>
        <v>W Brown</v>
      </c>
      <c r="E3" s="33" t="str">
        <f>A12</f>
        <v>Macfarlane</v>
      </c>
      <c r="F3" s="33" t="str">
        <f>A15</f>
        <v>Richardson</v>
      </c>
      <c r="G3" s="99" t="str">
        <f>A18</f>
        <v>Barr</v>
      </c>
      <c r="H3" s="99" t="str">
        <f>A21</f>
        <v>Fyfe</v>
      </c>
      <c r="I3" s="33" t="str">
        <f>A24</f>
        <v>Robertson</v>
      </c>
      <c r="J3" s="33" t="str">
        <f>A27</f>
        <v>Gillespie</v>
      </c>
      <c r="K3" s="33" t="str">
        <f>A30</f>
        <v>Lindsay</v>
      </c>
      <c r="L3" s="34" t="s">
        <v>0</v>
      </c>
      <c r="M3" s="34" t="s">
        <v>25</v>
      </c>
    </row>
    <row r="4" spans="1:13" ht="12" customHeight="1">
      <c r="A4" s="179"/>
      <c r="B4" s="180"/>
      <c r="C4" s="35"/>
      <c r="D4" s="36"/>
      <c r="E4" s="37"/>
      <c r="F4" s="38"/>
      <c r="G4" s="36"/>
      <c r="H4" s="39"/>
      <c r="I4" s="39"/>
      <c r="J4" s="39"/>
      <c r="K4" s="37"/>
      <c r="L4" s="40"/>
      <c r="M4" s="41"/>
    </row>
    <row r="5" spans="1:13" ht="12" customHeight="1">
      <c r="A5" s="42" t="s">
        <v>14</v>
      </c>
      <c r="B5" s="3" t="s">
        <v>1</v>
      </c>
      <c r="C5" s="43"/>
      <c r="D5" s="72">
        <v>2</v>
      </c>
      <c r="E5" s="44">
        <v>0</v>
      </c>
      <c r="F5" s="45">
        <v>2</v>
      </c>
      <c r="G5" s="45">
        <v>2</v>
      </c>
      <c r="H5" s="71">
        <v>0</v>
      </c>
      <c r="I5" s="45">
        <v>2</v>
      </c>
      <c r="J5" s="45">
        <v>2</v>
      </c>
      <c r="K5" s="45">
        <v>0</v>
      </c>
      <c r="L5" s="47">
        <f aca="true" t="shared" si="0" ref="L5:L31">SUM(C5:K5)</f>
        <v>10</v>
      </c>
      <c r="M5" s="107" t="s">
        <v>4</v>
      </c>
    </row>
    <row r="6" spans="1:13" ht="12" customHeight="1">
      <c r="A6" s="8" t="s">
        <v>41</v>
      </c>
      <c r="B6" s="3" t="s">
        <v>2</v>
      </c>
      <c r="C6" s="48"/>
      <c r="D6" s="135">
        <v>5.5</v>
      </c>
      <c r="E6" s="131">
        <v>4.12</v>
      </c>
      <c r="F6" s="141">
        <v>6.29</v>
      </c>
      <c r="G6" s="144">
        <v>7.14</v>
      </c>
      <c r="H6" s="131">
        <v>4.12</v>
      </c>
      <c r="I6" s="131">
        <v>5.5</v>
      </c>
      <c r="J6" s="131">
        <v>4.12</v>
      </c>
      <c r="K6" s="141">
        <v>4.12</v>
      </c>
      <c r="L6" s="128">
        <f t="shared" si="0"/>
        <v>40.91</v>
      </c>
      <c r="M6" s="108">
        <v>5</v>
      </c>
    </row>
    <row r="7" spans="1:13" ht="12" customHeight="1">
      <c r="A7" s="9"/>
      <c r="B7" s="3" t="s">
        <v>3</v>
      </c>
      <c r="C7" s="50"/>
      <c r="D7" s="51">
        <v>12</v>
      </c>
      <c r="E7" s="52">
        <v>4</v>
      </c>
      <c r="F7" s="45">
        <v>21</v>
      </c>
      <c r="G7" s="45">
        <v>10</v>
      </c>
      <c r="H7" s="71">
        <v>4</v>
      </c>
      <c r="I7" s="45">
        <v>9</v>
      </c>
      <c r="J7" s="45">
        <v>8</v>
      </c>
      <c r="K7" s="45">
        <v>4</v>
      </c>
      <c r="L7" s="47">
        <f t="shared" si="0"/>
        <v>72</v>
      </c>
      <c r="M7" s="138" t="s">
        <v>4</v>
      </c>
    </row>
    <row r="8" spans="1:13" ht="12" customHeight="1">
      <c r="A8" s="53" t="s">
        <v>15</v>
      </c>
      <c r="B8" s="54" t="s">
        <v>1</v>
      </c>
      <c r="C8" s="86">
        <v>0</v>
      </c>
      <c r="D8" s="55"/>
      <c r="E8" s="56">
        <v>2</v>
      </c>
      <c r="F8" s="57">
        <v>2</v>
      </c>
      <c r="G8" s="58">
        <v>1</v>
      </c>
      <c r="H8" s="59">
        <v>0</v>
      </c>
      <c r="I8" s="57">
        <v>2</v>
      </c>
      <c r="J8" s="57">
        <v>2</v>
      </c>
      <c r="K8" s="57">
        <v>2</v>
      </c>
      <c r="L8" s="60">
        <f t="shared" si="0"/>
        <v>11</v>
      </c>
      <c r="M8" s="150" t="s">
        <v>4</v>
      </c>
    </row>
    <row r="9" spans="1:13" ht="12" customHeight="1">
      <c r="A9" s="61" t="s">
        <v>31</v>
      </c>
      <c r="B9" s="54" t="s">
        <v>2</v>
      </c>
      <c r="C9" s="142">
        <v>5.5</v>
      </c>
      <c r="D9" s="62"/>
      <c r="E9" s="133">
        <v>5.5</v>
      </c>
      <c r="F9" s="142">
        <v>6.88</v>
      </c>
      <c r="G9" s="143">
        <v>4.29</v>
      </c>
      <c r="H9" s="133">
        <v>5.5</v>
      </c>
      <c r="I9" s="145">
        <v>6.88</v>
      </c>
      <c r="J9" s="142">
        <v>6.88</v>
      </c>
      <c r="K9" s="142">
        <v>8.25</v>
      </c>
      <c r="L9" s="130">
        <f t="shared" si="0"/>
        <v>49.68</v>
      </c>
      <c r="M9" s="151">
        <v>3</v>
      </c>
    </row>
    <row r="10" spans="1:13" ht="12" customHeight="1">
      <c r="A10" s="64"/>
      <c r="B10" s="54" t="s">
        <v>3</v>
      </c>
      <c r="C10" s="65">
        <v>4</v>
      </c>
      <c r="D10" s="66"/>
      <c r="E10" s="67">
        <v>7</v>
      </c>
      <c r="F10" s="57">
        <v>11</v>
      </c>
      <c r="G10" s="68">
        <v>4</v>
      </c>
      <c r="H10" s="57">
        <v>5</v>
      </c>
      <c r="I10" s="59">
        <v>12</v>
      </c>
      <c r="J10" s="59">
        <v>16</v>
      </c>
      <c r="K10" s="59">
        <v>9</v>
      </c>
      <c r="L10" s="60">
        <f t="shared" si="0"/>
        <v>68</v>
      </c>
      <c r="M10" s="152" t="s">
        <v>80</v>
      </c>
    </row>
    <row r="11" spans="1:13" ht="12" customHeight="1">
      <c r="A11" s="2" t="s">
        <v>16</v>
      </c>
      <c r="B11" s="3" t="s">
        <v>1</v>
      </c>
      <c r="C11" s="69">
        <v>2</v>
      </c>
      <c r="D11" s="46">
        <v>0</v>
      </c>
      <c r="E11" s="70"/>
      <c r="F11" s="71">
        <v>2</v>
      </c>
      <c r="G11" s="72">
        <v>2</v>
      </c>
      <c r="H11" s="71">
        <v>2</v>
      </c>
      <c r="I11" s="45">
        <v>2</v>
      </c>
      <c r="J11" s="45">
        <v>2</v>
      </c>
      <c r="K11" s="45">
        <v>0</v>
      </c>
      <c r="L11" s="47">
        <f t="shared" si="0"/>
        <v>12</v>
      </c>
      <c r="M11" s="151" t="s">
        <v>4</v>
      </c>
    </row>
    <row r="12" spans="1:13" ht="12" customHeight="1">
      <c r="A12" s="4" t="s">
        <v>38</v>
      </c>
      <c r="B12" s="3" t="s">
        <v>2</v>
      </c>
      <c r="C12" s="141">
        <v>5.5</v>
      </c>
      <c r="D12" s="141">
        <v>5.5</v>
      </c>
      <c r="E12" s="74"/>
      <c r="F12" s="49">
        <v>5.71</v>
      </c>
      <c r="G12" s="141">
        <v>2.75</v>
      </c>
      <c r="H12" s="144">
        <v>4.29</v>
      </c>
      <c r="I12" s="144">
        <v>5.71</v>
      </c>
      <c r="J12" s="144">
        <v>4.29</v>
      </c>
      <c r="K12" s="141">
        <v>4.13</v>
      </c>
      <c r="L12" s="128">
        <f t="shared" si="0"/>
        <v>37.88</v>
      </c>
      <c r="M12" s="156">
        <v>2</v>
      </c>
    </row>
    <row r="13" spans="1:13" ht="12" customHeight="1">
      <c r="A13" s="5"/>
      <c r="B13" s="3" t="s">
        <v>3</v>
      </c>
      <c r="C13" s="75">
        <v>5</v>
      </c>
      <c r="D13" s="76">
        <v>4</v>
      </c>
      <c r="E13" s="77"/>
      <c r="F13" s="45">
        <v>14</v>
      </c>
      <c r="G13" s="71">
        <v>6</v>
      </c>
      <c r="H13" s="71">
        <v>4</v>
      </c>
      <c r="I13" s="71">
        <v>7</v>
      </c>
      <c r="J13" s="71">
        <v>6</v>
      </c>
      <c r="K13" s="71">
        <v>4</v>
      </c>
      <c r="L13" s="47">
        <f t="shared" si="0"/>
        <v>50</v>
      </c>
      <c r="M13" s="157" t="s">
        <v>80</v>
      </c>
    </row>
    <row r="14" spans="1:13" ht="12" customHeight="1">
      <c r="A14" s="53" t="s">
        <v>17</v>
      </c>
      <c r="B14" s="54" t="s">
        <v>1</v>
      </c>
      <c r="C14" s="78">
        <v>0</v>
      </c>
      <c r="D14" s="58">
        <v>0</v>
      </c>
      <c r="E14" s="79">
        <v>0</v>
      </c>
      <c r="F14" s="70"/>
      <c r="G14" s="59">
        <v>0</v>
      </c>
      <c r="H14" s="57">
        <v>0</v>
      </c>
      <c r="I14" s="57">
        <v>2</v>
      </c>
      <c r="J14" s="57">
        <v>0</v>
      </c>
      <c r="K14" s="57">
        <v>0</v>
      </c>
      <c r="L14" s="60">
        <f t="shared" si="0"/>
        <v>2</v>
      </c>
      <c r="M14" s="146" t="s">
        <v>4</v>
      </c>
    </row>
    <row r="15" spans="1:13" ht="12" customHeight="1">
      <c r="A15" s="61" t="s">
        <v>37</v>
      </c>
      <c r="B15" s="54" t="s">
        <v>2</v>
      </c>
      <c r="C15" s="143">
        <v>4.29</v>
      </c>
      <c r="D15" s="142">
        <v>4.13</v>
      </c>
      <c r="E15" s="63">
        <v>4.29</v>
      </c>
      <c r="F15" s="74"/>
      <c r="G15" s="63">
        <v>4.29</v>
      </c>
      <c r="H15" s="63">
        <v>2.86</v>
      </c>
      <c r="I15" s="63">
        <v>5.71</v>
      </c>
      <c r="J15" s="142">
        <v>4.12</v>
      </c>
      <c r="K15" s="142">
        <v>4.12</v>
      </c>
      <c r="L15" s="130">
        <f t="shared" si="0"/>
        <v>33.81</v>
      </c>
      <c r="M15" s="147">
        <v>9</v>
      </c>
    </row>
    <row r="16" spans="1:13" ht="12" customHeight="1">
      <c r="A16" s="64"/>
      <c r="B16" s="54" t="s">
        <v>3</v>
      </c>
      <c r="C16" s="65">
        <v>7</v>
      </c>
      <c r="D16" s="105">
        <v>9</v>
      </c>
      <c r="E16" s="67">
        <v>6</v>
      </c>
      <c r="F16" s="77"/>
      <c r="G16" s="59">
        <v>7</v>
      </c>
      <c r="H16" s="59">
        <v>7</v>
      </c>
      <c r="I16" s="59">
        <v>12</v>
      </c>
      <c r="J16" s="59">
        <v>7</v>
      </c>
      <c r="K16" s="59">
        <v>4</v>
      </c>
      <c r="L16" s="60">
        <f t="shared" si="0"/>
        <v>59</v>
      </c>
      <c r="M16" s="148" t="s">
        <v>78</v>
      </c>
    </row>
    <row r="17" spans="1:13" ht="12" customHeight="1">
      <c r="A17" s="2" t="s">
        <v>18</v>
      </c>
      <c r="B17" s="6" t="s">
        <v>1</v>
      </c>
      <c r="C17" s="69">
        <v>0</v>
      </c>
      <c r="D17" s="72">
        <v>1</v>
      </c>
      <c r="E17" s="80">
        <v>0</v>
      </c>
      <c r="F17" s="45">
        <v>2</v>
      </c>
      <c r="G17" s="70"/>
      <c r="H17" s="71">
        <v>0</v>
      </c>
      <c r="I17" s="81">
        <v>0</v>
      </c>
      <c r="J17" s="81">
        <v>2</v>
      </c>
      <c r="K17" s="81">
        <v>0</v>
      </c>
      <c r="L17" s="47">
        <f t="shared" si="0"/>
        <v>5</v>
      </c>
      <c r="M17" s="147" t="s">
        <v>4</v>
      </c>
    </row>
    <row r="18" spans="1:13" ht="12" customHeight="1">
      <c r="A18" s="4" t="s">
        <v>27</v>
      </c>
      <c r="B18" s="3" t="s">
        <v>2</v>
      </c>
      <c r="C18" s="144">
        <v>2.86</v>
      </c>
      <c r="D18" s="144">
        <v>5.71</v>
      </c>
      <c r="E18" s="141">
        <v>8.25</v>
      </c>
      <c r="F18" s="49">
        <v>5.71</v>
      </c>
      <c r="G18" s="74"/>
      <c r="H18" s="94">
        <v>5.71</v>
      </c>
      <c r="I18" s="144">
        <v>4.29</v>
      </c>
      <c r="J18" s="131">
        <v>8.25</v>
      </c>
      <c r="K18" s="144">
        <v>4.29</v>
      </c>
      <c r="L18" s="128">
        <f t="shared" si="0"/>
        <v>45.07</v>
      </c>
      <c r="M18" s="149">
        <v>7</v>
      </c>
    </row>
    <row r="19" spans="1:13" ht="12" customHeight="1">
      <c r="A19" s="5"/>
      <c r="B19" s="7" t="s">
        <v>3</v>
      </c>
      <c r="C19" s="75">
        <v>2</v>
      </c>
      <c r="D19" s="76">
        <v>4</v>
      </c>
      <c r="E19" s="104">
        <v>5</v>
      </c>
      <c r="F19" s="45">
        <v>8</v>
      </c>
      <c r="G19" s="82"/>
      <c r="H19" s="45">
        <v>4</v>
      </c>
      <c r="I19" s="83">
        <v>3</v>
      </c>
      <c r="J19" s="83">
        <v>13</v>
      </c>
      <c r="K19" s="83">
        <v>10</v>
      </c>
      <c r="L19" s="47">
        <f t="shared" si="0"/>
        <v>49</v>
      </c>
      <c r="M19" s="148" t="s">
        <v>78</v>
      </c>
    </row>
    <row r="20" spans="1:13" ht="12" customHeight="1">
      <c r="A20" s="53" t="s">
        <v>19</v>
      </c>
      <c r="B20" s="54" t="s">
        <v>1</v>
      </c>
      <c r="C20" s="86">
        <v>2</v>
      </c>
      <c r="D20" s="84">
        <v>2</v>
      </c>
      <c r="E20" s="57">
        <v>0</v>
      </c>
      <c r="F20" s="57">
        <v>2</v>
      </c>
      <c r="G20" s="57">
        <v>2</v>
      </c>
      <c r="H20" s="90"/>
      <c r="I20" s="57">
        <v>2</v>
      </c>
      <c r="J20" s="57">
        <v>0</v>
      </c>
      <c r="K20" s="57">
        <v>0</v>
      </c>
      <c r="L20" s="60">
        <f t="shared" si="0"/>
        <v>10</v>
      </c>
      <c r="M20" s="107" t="s">
        <v>4</v>
      </c>
    </row>
    <row r="21" spans="1:13" ht="12" customHeight="1">
      <c r="A21" s="61" t="s">
        <v>42</v>
      </c>
      <c r="B21" s="54" t="s">
        <v>2</v>
      </c>
      <c r="C21" s="137">
        <v>6.88</v>
      </c>
      <c r="D21" s="136">
        <v>5.5</v>
      </c>
      <c r="E21" s="143">
        <v>4.29</v>
      </c>
      <c r="F21" s="143">
        <v>7.14</v>
      </c>
      <c r="G21" s="85">
        <v>4.29</v>
      </c>
      <c r="H21" s="91"/>
      <c r="I21" s="85">
        <v>6.67</v>
      </c>
      <c r="J21" s="142">
        <v>2.75</v>
      </c>
      <c r="K21" s="133">
        <v>5.5</v>
      </c>
      <c r="L21" s="130">
        <f t="shared" si="0"/>
        <v>43.019999999999996</v>
      </c>
      <c r="M21" s="108">
        <v>4</v>
      </c>
    </row>
    <row r="22" spans="1:13" ht="12" customHeight="1">
      <c r="A22" s="64"/>
      <c r="B22" s="54" t="s">
        <v>3</v>
      </c>
      <c r="C22" s="102">
        <v>7</v>
      </c>
      <c r="D22" s="68">
        <v>8</v>
      </c>
      <c r="E22" s="59">
        <v>3</v>
      </c>
      <c r="F22" s="59">
        <v>8</v>
      </c>
      <c r="G22" s="59">
        <v>5</v>
      </c>
      <c r="H22" s="92"/>
      <c r="I22" s="57">
        <v>7</v>
      </c>
      <c r="J22" s="57">
        <v>5</v>
      </c>
      <c r="K22" s="57">
        <v>5</v>
      </c>
      <c r="L22" s="60">
        <f t="shared" si="0"/>
        <v>48</v>
      </c>
      <c r="M22" s="138" t="s">
        <v>4</v>
      </c>
    </row>
    <row r="23" spans="1:13" ht="12" customHeight="1">
      <c r="A23" s="100" t="s">
        <v>20</v>
      </c>
      <c r="B23" s="3" t="s">
        <v>1</v>
      </c>
      <c r="C23" s="69">
        <v>0</v>
      </c>
      <c r="D23" s="72">
        <v>0</v>
      </c>
      <c r="E23" s="44">
        <v>0</v>
      </c>
      <c r="F23" s="71">
        <v>0</v>
      </c>
      <c r="G23" s="71">
        <v>2</v>
      </c>
      <c r="H23" s="71">
        <v>0</v>
      </c>
      <c r="I23" s="93"/>
      <c r="J23" s="81">
        <v>2</v>
      </c>
      <c r="K23" s="71">
        <v>2</v>
      </c>
      <c r="L23" s="47">
        <f t="shared" si="0"/>
        <v>6</v>
      </c>
      <c r="M23" s="108" t="s">
        <v>4</v>
      </c>
    </row>
    <row r="24" spans="1:13" ht="12" customHeight="1">
      <c r="A24" s="101" t="s">
        <v>26</v>
      </c>
      <c r="B24" s="3" t="s">
        <v>2</v>
      </c>
      <c r="C24" s="132">
        <v>5.5</v>
      </c>
      <c r="D24" s="141">
        <v>4.12</v>
      </c>
      <c r="E24" s="144">
        <v>4.29</v>
      </c>
      <c r="F24" s="49">
        <v>4.29</v>
      </c>
      <c r="G24" s="144">
        <v>5.71</v>
      </c>
      <c r="H24" s="94">
        <v>3.33</v>
      </c>
      <c r="I24" s="95"/>
      <c r="J24" s="144">
        <v>5.71</v>
      </c>
      <c r="K24" s="94">
        <v>7.14</v>
      </c>
      <c r="L24" s="128">
        <f t="shared" si="0"/>
        <v>40.09</v>
      </c>
      <c r="M24" s="109">
        <v>6</v>
      </c>
    </row>
    <row r="25" spans="1:13" ht="12" customHeight="1">
      <c r="A25" s="101"/>
      <c r="B25" s="6"/>
      <c r="C25" s="75">
        <v>4</v>
      </c>
      <c r="D25" s="83">
        <v>7</v>
      </c>
      <c r="E25" s="83">
        <v>4</v>
      </c>
      <c r="F25" s="83">
        <v>7</v>
      </c>
      <c r="G25" s="49">
        <v>12</v>
      </c>
      <c r="H25" s="71">
        <v>2</v>
      </c>
      <c r="I25" s="95"/>
      <c r="J25" s="83">
        <v>7</v>
      </c>
      <c r="K25" s="71">
        <v>8</v>
      </c>
      <c r="L25" s="47">
        <f t="shared" si="0"/>
        <v>51</v>
      </c>
      <c r="M25" s="140" t="s">
        <v>4</v>
      </c>
    </row>
    <row r="26" spans="1:13" ht="12" customHeight="1">
      <c r="A26" s="53" t="s">
        <v>21</v>
      </c>
      <c r="B26" s="54" t="s">
        <v>1</v>
      </c>
      <c r="C26" s="86">
        <v>0</v>
      </c>
      <c r="D26" s="58">
        <v>0</v>
      </c>
      <c r="E26" s="57">
        <v>0</v>
      </c>
      <c r="F26" s="57">
        <v>2</v>
      </c>
      <c r="G26" s="57">
        <v>0</v>
      </c>
      <c r="H26" s="57">
        <v>2</v>
      </c>
      <c r="I26" s="57">
        <v>0</v>
      </c>
      <c r="J26" s="90"/>
      <c r="K26" s="57">
        <v>0</v>
      </c>
      <c r="L26" s="60">
        <f t="shared" si="0"/>
        <v>4</v>
      </c>
      <c r="M26" s="146" t="s">
        <v>4</v>
      </c>
    </row>
    <row r="27" spans="1:13" ht="12" customHeight="1">
      <c r="A27" s="61" t="s">
        <v>43</v>
      </c>
      <c r="B27" s="54" t="s">
        <v>2</v>
      </c>
      <c r="C27" s="137">
        <v>6.88</v>
      </c>
      <c r="D27" s="142">
        <v>4.12</v>
      </c>
      <c r="E27" s="143">
        <v>5.71</v>
      </c>
      <c r="F27" s="142">
        <v>6.88</v>
      </c>
      <c r="G27" s="133">
        <v>2.75</v>
      </c>
      <c r="H27" s="85">
        <v>8.25</v>
      </c>
      <c r="I27" s="143">
        <v>4.2</v>
      </c>
      <c r="J27" s="91"/>
      <c r="K27" s="85">
        <v>4.29</v>
      </c>
      <c r="L27" s="130">
        <f t="shared" si="0"/>
        <v>43.080000000000005</v>
      </c>
      <c r="M27" s="147">
        <v>8</v>
      </c>
    </row>
    <row r="28" spans="1:13" ht="12" customHeight="1">
      <c r="A28" s="64"/>
      <c r="B28" s="54" t="s">
        <v>3</v>
      </c>
      <c r="C28" s="102">
        <v>7</v>
      </c>
      <c r="D28" s="68">
        <v>4</v>
      </c>
      <c r="E28" s="67">
        <v>5</v>
      </c>
      <c r="F28" s="59">
        <v>10</v>
      </c>
      <c r="G28" s="59">
        <v>3</v>
      </c>
      <c r="H28" s="59">
        <v>6</v>
      </c>
      <c r="I28" s="57">
        <v>4</v>
      </c>
      <c r="J28" s="92"/>
      <c r="K28" s="57">
        <v>3</v>
      </c>
      <c r="L28" s="60">
        <f t="shared" si="0"/>
        <v>42</v>
      </c>
      <c r="M28" s="148" t="s">
        <v>78</v>
      </c>
    </row>
    <row r="29" spans="1:13" ht="12" customHeight="1">
      <c r="A29" s="153" t="s">
        <v>28</v>
      </c>
      <c r="B29" s="3" t="s">
        <v>1</v>
      </c>
      <c r="C29" s="69">
        <v>2</v>
      </c>
      <c r="D29" s="45">
        <v>0</v>
      </c>
      <c r="E29" s="45">
        <v>2</v>
      </c>
      <c r="F29" s="45">
        <v>2</v>
      </c>
      <c r="G29" s="45">
        <v>2</v>
      </c>
      <c r="H29" s="45">
        <v>2</v>
      </c>
      <c r="I29" s="116">
        <v>0</v>
      </c>
      <c r="J29" s="71">
        <v>2</v>
      </c>
      <c r="K29" s="112"/>
      <c r="L29" s="47">
        <f t="shared" si="0"/>
        <v>12</v>
      </c>
      <c r="M29" s="150"/>
    </row>
    <row r="30" spans="1:13" ht="12" customHeight="1">
      <c r="A30" s="154" t="s">
        <v>35</v>
      </c>
      <c r="B30" s="3" t="s">
        <v>2</v>
      </c>
      <c r="C30" s="141">
        <v>6.88</v>
      </c>
      <c r="D30" s="141">
        <v>2.75</v>
      </c>
      <c r="E30" s="131">
        <v>5.5</v>
      </c>
      <c r="F30" s="141">
        <v>6.88</v>
      </c>
      <c r="G30" s="144">
        <v>5.71</v>
      </c>
      <c r="H30" s="131">
        <v>5.5</v>
      </c>
      <c r="I30" s="117">
        <v>2.86</v>
      </c>
      <c r="J30" s="94">
        <v>5.71</v>
      </c>
      <c r="K30" s="113"/>
      <c r="L30" s="128">
        <f t="shared" si="0"/>
        <v>41.79</v>
      </c>
      <c r="M30" s="151">
        <v>1</v>
      </c>
    </row>
    <row r="31" spans="1:13" ht="12" customHeight="1" thickBot="1">
      <c r="A31" s="155"/>
      <c r="B31" s="119" t="s">
        <v>3</v>
      </c>
      <c r="C31" s="120">
        <v>6</v>
      </c>
      <c r="D31" s="121">
        <v>5</v>
      </c>
      <c r="E31" s="121">
        <v>5</v>
      </c>
      <c r="F31" s="121">
        <v>11</v>
      </c>
      <c r="G31" s="121">
        <v>11</v>
      </c>
      <c r="H31" s="121">
        <v>7</v>
      </c>
      <c r="I31" s="122">
        <v>2</v>
      </c>
      <c r="J31" s="123">
        <v>8</v>
      </c>
      <c r="K31" s="114"/>
      <c r="L31" s="129">
        <f t="shared" si="0"/>
        <v>55</v>
      </c>
      <c r="M31" s="152" t="s">
        <v>80</v>
      </c>
    </row>
    <row r="32" spans="5:11" ht="12.75" customHeight="1">
      <c r="E32" s="96" t="s">
        <v>6</v>
      </c>
      <c r="F32" s="97" t="s">
        <v>5</v>
      </c>
      <c r="G32" s="98"/>
      <c r="H32" s="98"/>
      <c r="I32" s="98"/>
      <c r="J32" s="98"/>
      <c r="K32" s="115"/>
    </row>
    <row r="33" spans="3:4" ht="15.75">
      <c r="C33" s="127" t="s">
        <v>36</v>
      </c>
      <c r="D33" s="134"/>
    </row>
    <row r="34" ht="18">
      <c r="C34" s="89" t="s">
        <v>23</v>
      </c>
    </row>
  </sheetData>
  <sheetProtection/>
  <mergeCells count="4">
    <mergeCell ref="A1:E1"/>
    <mergeCell ref="A2:B4"/>
    <mergeCell ref="G1:J1"/>
    <mergeCell ref="L1:M1"/>
  </mergeCells>
  <printOptions horizontalCentered="1" verticalCentered="1"/>
  <pageMargins left="0.5905511811023623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75">
      <selection activeCell="E97" sqref="E97"/>
    </sheetView>
  </sheetViews>
  <sheetFormatPr defaultColWidth="9.140625" defaultRowHeight="12.75"/>
  <cols>
    <col min="1" max="1" width="16.7109375" style="0" customWidth="1"/>
    <col min="2" max="2" width="7.140625" style="0" customWidth="1"/>
    <col min="3" max="3" width="8.140625" style="0" customWidth="1"/>
    <col min="4" max="4" width="7.7109375" style="0" customWidth="1"/>
    <col min="7" max="7" width="10.7109375" style="0" bestFit="1" customWidth="1"/>
    <col min="9" max="9" width="4.421875" style="0" customWidth="1"/>
    <col min="10" max="10" width="12.57421875" style="0" customWidth="1"/>
    <col min="11" max="11" width="8.28125" style="0" customWidth="1"/>
    <col min="12" max="12" width="7.421875" style="0" customWidth="1"/>
  </cols>
  <sheetData>
    <row r="1" spans="1:7" ht="18.75">
      <c r="A1" s="10" t="s">
        <v>39</v>
      </c>
      <c r="B1" s="11"/>
      <c r="C1" s="11"/>
      <c r="D1" s="11"/>
      <c r="F1" s="187" t="s">
        <v>29</v>
      </c>
      <c r="G1" s="188"/>
    </row>
    <row r="2" ht="12.75">
      <c r="A2" t="s">
        <v>32</v>
      </c>
    </row>
    <row r="3" spans="1:9" ht="12.75">
      <c r="A3" s="1"/>
      <c r="B3" s="1"/>
      <c r="C3" s="1"/>
      <c r="D3" s="1"/>
      <c r="I3" s="12"/>
    </row>
    <row r="4" spans="1:17" ht="15.75">
      <c r="A4" s="185" t="s">
        <v>45</v>
      </c>
      <c r="B4" s="186"/>
      <c r="D4" s="13" t="s">
        <v>24</v>
      </c>
      <c r="E4" s="87">
        <v>3</v>
      </c>
      <c r="F4" s="124" t="s">
        <v>33</v>
      </c>
      <c r="G4" s="14" t="s">
        <v>12</v>
      </c>
      <c r="H4" s="14" t="s">
        <v>13</v>
      </c>
      <c r="J4" s="185" t="s">
        <v>45</v>
      </c>
      <c r="K4" s="186"/>
      <c r="M4" s="13" t="s">
        <v>24</v>
      </c>
      <c r="N4" s="87">
        <v>4</v>
      </c>
      <c r="O4" s="124" t="s">
        <v>33</v>
      </c>
      <c r="P4" s="14" t="s">
        <v>12</v>
      </c>
      <c r="Q4" s="14" t="s">
        <v>13</v>
      </c>
    </row>
    <row r="5" spans="1:17" ht="15">
      <c r="A5" s="14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24" t="s">
        <v>34</v>
      </c>
      <c r="G5" s="14" t="s">
        <v>10</v>
      </c>
      <c r="H5" s="14" t="s">
        <v>10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24" t="s">
        <v>34</v>
      </c>
      <c r="P5" s="14" t="s">
        <v>10</v>
      </c>
      <c r="Q5" s="14" t="s">
        <v>10</v>
      </c>
    </row>
    <row r="6" spans="1:17" ht="15">
      <c r="A6" s="15" t="s">
        <v>47</v>
      </c>
      <c r="B6" s="16">
        <v>2</v>
      </c>
      <c r="C6" s="17">
        <v>21</v>
      </c>
      <c r="D6" s="17">
        <v>4</v>
      </c>
      <c r="E6" s="17">
        <v>0</v>
      </c>
      <c r="F6" s="17">
        <v>1.1</v>
      </c>
      <c r="G6" s="23">
        <f>F6*(D6*10)/(D6+D7+E6)</f>
        <v>6.285714285714286</v>
      </c>
      <c r="H6" s="24">
        <f>SUM(D6+D7+E6)</f>
        <v>7</v>
      </c>
      <c r="J6" s="15" t="s">
        <v>48</v>
      </c>
      <c r="K6" s="16">
        <v>0</v>
      </c>
      <c r="L6" s="17">
        <v>5</v>
      </c>
      <c r="M6" s="17">
        <v>2</v>
      </c>
      <c r="N6" s="17">
        <v>0</v>
      </c>
      <c r="O6" s="17">
        <f>IF(Q6&gt;7,1.1,1)</f>
        <v>1.1</v>
      </c>
      <c r="P6" s="23">
        <f>O6*(M6*10)/(M6+M7+N6)</f>
        <v>2.75</v>
      </c>
      <c r="Q6" s="24">
        <f>SUM(M6+M7+N6)</f>
        <v>8</v>
      </c>
    </row>
    <row r="7" spans="1:17" ht="15">
      <c r="A7" s="18" t="s">
        <v>46</v>
      </c>
      <c r="B7" s="19">
        <v>0</v>
      </c>
      <c r="C7" s="20">
        <v>7</v>
      </c>
      <c r="D7" s="20">
        <v>3</v>
      </c>
      <c r="E7" s="22" t="s">
        <v>4</v>
      </c>
      <c r="F7" s="17">
        <f>IF(H6&gt;7,1.1,1)</f>
        <v>1</v>
      </c>
      <c r="G7" s="25">
        <f>F7*(D7*10)/(D6+D7+E6)</f>
        <v>4.285714285714286</v>
      </c>
      <c r="H7" s="125" t="str">
        <f>IF((G6/F6+G7/F7)+B6+B7=12,"No Blank","BLANK")</f>
        <v>No Blank</v>
      </c>
      <c r="J7" s="18" t="s">
        <v>49</v>
      </c>
      <c r="K7" s="19">
        <v>2</v>
      </c>
      <c r="L7" s="20">
        <v>6</v>
      </c>
      <c r="M7" s="20">
        <v>6</v>
      </c>
      <c r="N7" s="22" t="s">
        <v>4</v>
      </c>
      <c r="O7" s="17">
        <f>IF(Q6&gt;7,1.1,1)</f>
        <v>1.1</v>
      </c>
      <c r="P7" s="25">
        <f>O7*(M7*10)/(M6+M7+N6)</f>
        <v>8.25</v>
      </c>
      <c r="Q7" s="125" t="str">
        <f>IF((P6/O6+P7/O7)+K6+K7=12,"No Blank","BLANK")</f>
        <v>No Blank</v>
      </c>
    </row>
    <row r="8" spans="1:9" ht="15">
      <c r="A8" s="1"/>
      <c r="B8" s="1"/>
      <c r="C8" s="1"/>
      <c r="D8" s="1"/>
      <c r="G8" s="21" t="s">
        <v>4</v>
      </c>
      <c r="I8" s="12"/>
    </row>
    <row r="9" spans="1:17" ht="15.75">
      <c r="A9" s="185" t="s">
        <v>45</v>
      </c>
      <c r="B9" s="186"/>
      <c r="D9" s="13" t="s">
        <v>24</v>
      </c>
      <c r="E9" s="87">
        <v>5</v>
      </c>
      <c r="F9" s="124" t="s">
        <v>33</v>
      </c>
      <c r="G9" s="14" t="s">
        <v>12</v>
      </c>
      <c r="H9" s="14" t="s">
        <v>13</v>
      </c>
      <c r="J9" s="185" t="s">
        <v>52</v>
      </c>
      <c r="K9" s="186"/>
      <c r="M9" s="13" t="s">
        <v>24</v>
      </c>
      <c r="N9" s="87">
        <v>15</v>
      </c>
      <c r="O9" s="124" t="s">
        <v>33</v>
      </c>
      <c r="P9" s="14" t="s">
        <v>12</v>
      </c>
      <c r="Q9" s="14" t="s">
        <v>13</v>
      </c>
    </row>
    <row r="10" spans="1:17" ht="15">
      <c r="A10" s="14" t="s">
        <v>7</v>
      </c>
      <c r="B10" s="14" t="s">
        <v>8</v>
      </c>
      <c r="C10" s="14" t="s">
        <v>9</v>
      </c>
      <c r="D10" s="14" t="s">
        <v>10</v>
      </c>
      <c r="E10" s="14" t="s">
        <v>11</v>
      </c>
      <c r="F10" s="124" t="s">
        <v>34</v>
      </c>
      <c r="G10" s="14" t="s">
        <v>10</v>
      </c>
      <c r="H10" s="14" t="s">
        <v>10</v>
      </c>
      <c r="J10" s="14" t="s">
        <v>7</v>
      </c>
      <c r="K10" s="14" t="s">
        <v>8</v>
      </c>
      <c r="L10" s="14" t="s">
        <v>9</v>
      </c>
      <c r="M10" s="14" t="s">
        <v>10</v>
      </c>
      <c r="N10" s="14" t="s">
        <v>11</v>
      </c>
      <c r="O10" s="124" t="s">
        <v>34</v>
      </c>
      <c r="P10" s="14" t="s">
        <v>10</v>
      </c>
      <c r="Q10" s="14" t="s">
        <v>10</v>
      </c>
    </row>
    <row r="11" spans="1:17" ht="15">
      <c r="A11" s="15" t="s">
        <v>50</v>
      </c>
      <c r="B11" s="16">
        <v>2</v>
      </c>
      <c r="C11" s="17">
        <v>6</v>
      </c>
      <c r="D11" s="17">
        <v>2</v>
      </c>
      <c r="E11" s="17">
        <v>0</v>
      </c>
      <c r="F11" s="17">
        <f>IF(H11&gt;7,1.1,1)</f>
        <v>1.1</v>
      </c>
      <c r="G11" s="23">
        <f>F11*(D11*10)/(D11+D12+E11)</f>
        <v>2.75</v>
      </c>
      <c r="H11" s="24">
        <f>SUM(D11+D12+E11)</f>
        <v>8</v>
      </c>
      <c r="J11" s="15" t="s">
        <v>49</v>
      </c>
      <c r="K11" s="16">
        <v>0</v>
      </c>
      <c r="L11" s="17">
        <v>3</v>
      </c>
      <c r="M11" s="17">
        <v>3</v>
      </c>
      <c r="N11" s="17">
        <v>0</v>
      </c>
      <c r="O11" s="17">
        <f>IF(Q11&gt;7,1.1,1)</f>
        <v>1</v>
      </c>
      <c r="P11" s="23">
        <f>O11*(M11*10)/(M11+M12+N11)</f>
        <v>4.285714285714286</v>
      </c>
      <c r="Q11" s="24">
        <f>SUM(M11+M12+N11)</f>
        <v>7</v>
      </c>
    </row>
    <row r="12" spans="1:17" ht="15">
      <c r="A12" s="18" t="s">
        <v>51</v>
      </c>
      <c r="B12" s="19">
        <v>0</v>
      </c>
      <c r="C12" s="20">
        <v>5</v>
      </c>
      <c r="D12" s="20">
        <v>6</v>
      </c>
      <c r="E12" s="22" t="s">
        <v>4</v>
      </c>
      <c r="F12" s="17">
        <f>IF(H11&gt;7,1.1,1)</f>
        <v>1.1</v>
      </c>
      <c r="G12" s="25">
        <f>F12*(D12*10)/(D11+D12+E11)</f>
        <v>8.25</v>
      </c>
      <c r="H12" s="125" t="str">
        <f>IF((G11/F11+G12/F12)+B11+B12=12,"No Blank","BLANK")</f>
        <v>No Blank</v>
      </c>
      <c r="J12" s="18" t="s">
        <v>53</v>
      </c>
      <c r="K12" s="19">
        <v>2</v>
      </c>
      <c r="L12" s="20">
        <v>8</v>
      </c>
      <c r="M12" s="20">
        <v>4</v>
      </c>
      <c r="N12" s="22" t="s">
        <v>4</v>
      </c>
      <c r="O12" s="17">
        <f>IF(Q11&gt;7,1.1,1)</f>
        <v>1</v>
      </c>
      <c r="P12" s="25">
        <f>O12*(M12*10)/(M11+M12+N11)</f>
        <v>5.714285714285714</v>
      </c>
      <c r="Q12" s="125" t="str">
        <f>IF((P11/O11+P12/O12)+K11+K12=12,"No Blank","BLANK")</f>
        <v>No Blank</v>
      </c>
    </row>
    <row r="14" spans="1:17" ht="15.75">
      <c r="A14" s="185">
        <v>45197</v>
      </c>
      <c r="B14" s="186"/>
      <c r="D14" s="13" t="s">
        <v>24</v>
      </c>
      <c r="E14" s="87">
        <v>16</v>
      </c>
      <c r="F14" s="124" t="s">
        <v>33</v>
      </c>
      <c r="G14" s="14" t="s">
        <v>12</v>
      </c>
      <c r="H14" s="14" t="s">
        <v>13</v>
      </c>
      <c r="J14" s="185">
        <v>45197</v>
      </c>
      <c r="K14" s="186"/>
      <c r="M14" s="13" t="s">
        <v>24</v>
      </c>
      <c r="N14" s="87">
        <v>17</v>
      </c>
      <c r="O14" s="124" t="s">
        <v>33</v>
      </c>
      <c r="P14" s="14" t="s">
        <v>12</v>
      </c>
      <c r="Q14" s="14" t="s">
        <v>13</v>
      </c>
    </row>
    <row r="15" spans="1:17" ht="15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124" t="s">
        <v>34</v>
      </c>
      <c r="G15" s="14" t="s">
        <v>10</v>
      </c>
      <c r="H15" s="14" t="s">
        <v>10</v>
      </c>
      <c r="J15" s="14" t="s">
        <v>7</v>
      </c>
      <c r="K15" s="14" t="s">
        <v>8</v>
      </c>
      <c r="L15" s="14" t="s">
        <v>9</v>
      </c>
      <c r="M15" s="14" t="s">
        <v>10</v>
      </c>
      <c r="N15" s="14" t="s">
        <v>11</v>
      </c>
      <c r="O15" s="124" t="s">
        <v>34</v>
      </c>
      <c r="P15" s="14" t="s">
        <v>10</v>
      </c>
      <c r="Q15" s="14" t="s">
        <v>10</v>
      </c>
    </row>
    <row r="16" spans="1:17" ht="15">
      <c r="A16" s="15" t="s">
        <v>51</v>
      </c>
      <c r="B16" s="16">
        <v>0</v>
      </c>
      <c r="C16" s="17">
        <v>4</v>
      </c>
      <c r="D16" s="17">
        <v>4</v>
      </c>
      <c r="E16" s="17">
        <v>0</v>
      </c>
      <c r="F16" s="17">
        <f>IF(H16&gt;7,1.1,1)</f>
        <v>1</v>
      </c>
      <c r="G16" s="23">
        <f>F16*(D16*10)/(D16+D17+E16)</f>
        <v>5.714285714285714</v>
      </c>
      <c r="H16" s="24">
        <f>SUM(D16+D17+E16)</f>
        <v>7</v>
      </c>
      <c r="J16" s="15" t="s">
        <v>50</v>
      </c>
      <c r="K16" s="16">
        <v>2</v>
      </c>
      <c r="L16" s="17">
        <v>5</v>
      </c>
      <c r="M16" s="17">
        <v>4</v>
      </c>
      <c r="N16" s="17">
        <v>1</v>
      </c>
      <c r="O16" s="17">
        <f>IF(Q16&gt;7,1.1,1)</f>
        <v>1.1</v>
      </c>
      <c r="P16" s="23">
        <f>O16*(M16*10)/(M16+M17+N16)</f>
        <v>5.5</v>
      </c>
      <c r="Q16" s="24">
        <f>SUM(M16+M17+N16)</f>
        <v>8</v>
      </c>
    </row>
    <row r="17" spans="1:17" ht="15">
      <c r="A17" s="18" t="s">
        <v>48</v>
      </c>
      <c r="B17" s="19">
        <v>2</v>
      </c>
      <c r="C17" s="20">
        <v>5</v>
      </c>
      <c r="D17" s="20">
        <v>3</v>
      </c>
      <c r="E17" s="22" t="s">
        <v>4</v>
      </c>
      <c r="F17" s="17">
        <f>IF(H16&gt;7,1.1,1)</f>
        <v>1</v>
      </c>
      <c r="G17" s="25">
        <f>F17*(D17*10)/(D16+D17+E16)</f>
        <v>4.285714285714286</v>
      </c>
      <c r="H17" s="125" t="str">
        <f>IF((G16/F16+G17/F17)+B16+B17=12,"No Blank","BLANK")</f>
        <v>No Blank</v>
      </c>
      <c r="J17" s="18" t="s">
        <v>47</v>
      </c>
      <c r="K17" s="19">
        <v>0</v>
      </c>
      <c r="L17" s="20">
        <v>4</v>
      </c>
      <c r="M17" s="20">
        <v>3</v>
      </c>
      <c r="N17" s="22" t="s">
        <v>4</v>
      </c>
      <c r="O17" s="17">
        <f>IF(Q16&gt;7,1.1,1)</f>
        <v>1.1</v>
      </c>
      <c r="P17" s="25">
        <f>O17*(M17*10)/(M16+M17+N16)</f>
        <v>4.125</v>
      </c>
      <c r="Q17" s="125" t="str">
        <f>IF((P16/O16+P17/O17)+K16+K17=12,"No Blank","BLANK")</f>
        <v>BLANK</v>
      </c>
    </row>
    <row r="18" spans="1:9" ht="15">
      <c r="A18" s="1"/>
      <c r="B18" s="1"/>
      <c r="C18" s="1"/>
      <c r="D18" s="1"/>
      <c r="G18" s="21" t="s">
        <v>4</v>
      </c>
      <c r="I18" s="12"/>
    </row>
    <row r="19" spans="1:17" ht="15.75">
      <c r="A19" s="185" t="s">
        <v>54</v>
      </c>
      <c r="B19" s="186"/>
      <c r="D19" s="13" t="s">
        <v>24</v>
      </c>
      <c r="E19" s="87">
        <v>19</v>
      </c>
      <c r="F19" s="124" t="s">
        <v>33</v>
      </c>
      <c r="G19" s="14" t="s">
        <v>12</v>
      </c>
      <c r="H19" s="14" t="s">
        <v>13</v>
      </c>
      <c r="J19" s="185" t="s">
        <v>56</v>
      </c>
      <c r="K19" s="186"/>
      <c r="M19" s="13" t="s">
        <v>24</v>
      </c>
      <c r="N19" s="87">
        <v>22</v>
      </c>
      <c r="O19" s="124" t="s">
        <v>33</v>
      </c>
      <c r="P19" s="14" t="s">
        <v>12</v>
      </c>
      <c r="Q19" s="14" t="s">
        <v>13</v>
      </c>
    </row>
    <row r="20" spans="1:17" ht="15">
      <c r="A20" s="14" t="s">
        <v>7</v>
      </c>
      <c r="B20" s="14" t="s">
        <v>8</v>
      </c>
      <c r="C20" s="14" t="s">
        <v>9</v>
      </c>
      <c r="D20" s="14" t="s">
        <v>10</v>
      </c>
      <c r="E20" s="14" t="s">
        <v>11</v>
      </c>
      <c r="F20" s="124" t="s">
        <v>34</v>
      </c>
      <c r="G20" s="14" t="s">
        <v>10</v>
      </c>
      <c r="H20" s="14" t="s">
        <v>10</v>
      </c>
      <c r="J20" s="14" t="s">
        <v>7</v>
      </c>
      <c r="K20" s="14" t="s">
        <v>8</v>
      </c>
      <c r="L20" s="14" t="s">
        <v>9</v>
      </c>
      <c r="M20" s="14" t="s">
        <v>10</v>
      </c>
      <c r="N20" s="14" t="s">
        <v>11</v>
      </c>
      <c r="O20" s="124" t="s">
        <v>34</v>
      </c>
      <c r="P20" s="14" t="s">
        <v>10</v>
      </c>
      <c r="Q20" s="14" t="s">
        <v>10</v>
      </c>
    </row>
    <row r="21" spans="1:17" ht="15">
      <c r="A21" s="15" t="s">
        <v>49</v>
      </c>
      <c r="B21" s="16">
        <v>0</v>
      </c>
      <c r="C21" s="17">
        <v>4</v>
      </c>
      <c r="D21" s="17">
        <v>3</v>
      </c>
      <c r="E21" s="17">
        <v>0</v>
      </c>
      <c r="F21" s="17">
        <f>IF(H21&gt;7,1.1,1)</f>
        <v>1</v>
      </c>
      <c r="G21" s="23">
        <f>F21*(D21*10)/(D21+D22+E21)</f>
        <v>4.285714285714286</v>
      </c>
      <c r="H21" s="24">
        <f>SUM(D21+D22+E21)</f>
        <v>7</v>
      </c>
      <c r="J21" s="15" t="s">
        <v>46</v>
      </c>
      <c r="K21" s="16">
        <v>2</v>
      </c>
      <c r="L21" s="17">
        <v>12</v>
      </c>
      <c r="M21" s="17">
        <v>4</v>
      </c>
      <c r="N21" s="17">
        <v>0</v>
      </c>
      <c r="O21" s="17">
        <f>IF(Q21&gt;7,1.1,1)</f>
        <v>1</v>
      </c>
      <c r="P21" s="23">
        <f>O21*(M21*10)/(M21+M22+N21)</f>
        <v>5.714285714285714</v>
      </c>
      <c r="Q21" s="24">
        <f>SUM(M21+M22+N21)</f>
        <v>7</v>
      </c>
    </row>
    <row r="22" spans="1:17" ht="15">
      <c r="A22" s="18" t="s">
        <v>55</v>
      </c>
      <c r="B22" s="19">
        <v>2</v>
      </c>
      <c r="C22" s="20">
        <v>7</v>
      </c>
      <c r="D22" s="20">
        <v>4</v>
      </c>
      <c r="E22" s="22" t="s">
        <v>4</v>
      </c>
      <c r="F22" s="17">
        <f>IF(H21&gt;7,1.1,1)</f>
        <v>1</v>
      </c>
      <c r="G22" s="25">
        <f>F22*(D22*10)/(D21+D22+E21)</f>
        <v>5.714285714285714</v>
      </c>
      <c r="H22" s="125" t="str">
        <f>IF((G21/F21+G22/F22)+B21+B22=12,"No Blank","BLANK")</f>
        <v>No Blank</v>
      </c>
      <c r="J22" s="18" t="s">
        <v>55</v>
      </c>
      <c r="K22" s="19">
        <v>0</v>
      </c>
      <c r="L22" s="20">
        <v>7</v>
      </c>
      <c r="M22" s="20">
        <v>3</v>
      </c>
      <c r="N22" s="22" t="s">
        <v>4</v>
      </c>
      <c r="O22" s="17">
        <f>IF(Q21&gt;7,1.1,1)</f>
        <v>1</v>
      </c>
      <c r="P22" s="25">
        <f>O22*(M22*10)/(M21+M22+N21)</f>
        <v>4.285714285714286</v>
      </c>
      <c r="Q22" s="125" t="str">
        <f>IF((P21/O21+P22/O22)+K21+K22=12,"No Blank","BLANK")</f>
        <v>No Blank</v>
      </c>
    </row>
    <row r="24" spans="1:17" ht="15.75">
      <c r="A24" s="185" t="s">
        <v>57</v>
      </c>
      <c r="B24" s="186"/>
      <c r="D24" s="13" t="s">
        <v>24</v>
      </c>
      <c r="E24" s="87">
        <v>29</v>
      </c>
      <c r="F24" s="124" t="s">
        <v>33</v>
      </c>
      <c r="G24" s="14" t="s">
        <v>12</v>
      </c>
      <c r="H24" s="14" t="s">
        <v>13</v>
      </c>
      <c r="J24" s="185">
        <v>45211</v>
      </c>
      <c r="K24" s="186"/>
      <c r="M24" s="13" t="s">
        <v>24</v>
      </c>
      <c r="N24" s="87">
        <v>30</v>
      </c>
      <c r="O24" s="124" t="s">
        <v>33</v>
      </c>
      <c r="P24" s="14" t="s">
        <v>12</v>
      </c>
      <c r="Q24" s="14" t="s">
        <v>13</v>
      </c>
    </row>
    <row r="25" spans="1:17" ht="15">
      <c r="A25" s="14" t="s">
        <v>7</v>
      </c>
      <c r="B25" s="14" t="s">
        <v>8</v>
      </c>
      <c r="C25" s="14" t="s">
        <v>9</v>
      </c>
      <c r="D25" s="14" t="s">
        <v>10</v>
      </c>
      <c r="E25" s="14" t="s">
        <v>11</v>
      </c>
      <c r="F25" s="124" t="s">
        <v>34</v>
      </c>
      <c r="G25" s="14" t="s">
        <v>10</v>
      </c>
      <c r="H25" s="14" t="s">
        <v>10</v>
      </c>
      <c r="J25" s="14" t="s">
        <v>7</v>
      </c>
      <c r="K25" s="14" t="s">
        <v>8</v>
      </c>
      <c r="L25" s="14" t="s">
        <v>9</v>
      </c>
      <c r="M25" s="14" t="s">
        <v>10</v>
      </c>
      <c r="N25" s="14" t="s">
        <v>11</v>
      </c>
      <c r="O25" s="124" t="s">
        <v>34</v>
      </c>
      <c r="P25" s="14" t="s">
        <v>10</v>
      </c>
      <c r="Q25" s="14" t="s">
        <v>10</v>
      </c>
    </row>
    <row r="26" spans="1:17" ht="15">
      <c r="A26" s="15" t="s">
        <v>58</v>
      </c>
      <c r="B26" s="16">
        <v>2</v>
      </c>
      <c r="C26" s="17">
        <v>16</v>
      </c>
      <c r="D26" s="17">
        <v>5</v>
      </c>
      <c r="E26" s="17">
        <v>0</v>
      </c>
      <c r="F26" s="17">
        <f>IF(H26&gt;7,1.1,1)</f>
        <v>1.1</v>
      </c>
      <c r="G26" s="23">
        <f>F26*(D26*10)/(D26+D27+E26)</f>
        <v>6.875000000000001</v>
      </c>
      <c r="H26" s="24">
        <f>SUM(D26+D27+E26)</f>
        <v>8</v>
      </c>
      <c r="J26" s="15" t="s">
        <v>48</v>
      </c>
      <c r="K26" s="16">
        <v>2</v>
      </c>
      <c r="L26" s="17">
        <v>7</v>
      </c>
      <c r="M26" s="17">
        <v>5</v>
      </c>
      <c r="N26" s="17">
        <v>0</v>
      </c>
      <c r="O26" s="17">
        <f>IF(Q26&gt;7,1.1,1)</f>
        <v>1.1</v>
      </c>
      <c r="P26" s="23">
        <f>O26*(M26*10)/(M26+M27+N26)</f>
        <v>6.875000000000001</v>
      </c>
      <c r="Q26" s="24">
        <f>SUM(M26+M27+N26)</f>
        <v>8</v>
      </c>
    </row>
    <row r="27" spans="1:17" ht="15">
      <c r="A27" s="18" t="s">
        <v>49</v>
      </c>
      <c r="B27" s="19">
        <v>0</v>
      </c>
      <c r="C27" s="20">
        <v>4</v>
      </c>
      <c r="D27" s="20">
        <v>3</v>
      </c>
      <c r="E27" s="22" t="s">
        <v>4</v>
      </c>
      <c r="F27" s="17">
        <f>IF(H26&gt;7,1.1,1)</f>
        <v>1.1</v>
      </c>
      <c r="G27" s="25">
        <f>F27*(D27*10)/(D26+D27+E26)</f>
        <v>4.125</v>
      </c>
      <c r="H27" s="125" t="str">
        <f>IF((G26/F26+G27/F27)+B26+B27=12,"No Blank","BLANK")</f>
        <v>No Blank</v>
      </c>
      <c r="J27" s="18" t="s">
        <v>47</v>
      </c>
      <c r="K27" s="19">
        <v>0</v>
      </c>
      <c r="L27" s="20">
        <v>4</v>
      </c>
      <c r="M27" s="20">
        <v>3</v>
      </c>
      <c r="N27" s="22" t="s">
        <v>4</v>
      </c>
      <c r="O27" s="17">
        <f>IF(Q26&gt;7,1.1,1)</f>
        <v>1.1</v>
      </c>
      <c r="P27" s="25">
        <f>O27*(M27*10)/(M26+M27+N26)</f>
        <v>4.125</v>
      </c>
      <c r="Q27" s="125" t="str">
        <f>IF((P26/O26+P27/O27)+K26+K27=12,"No Blank","BLANK")</f>
        <v>No Blank</v>
      </c>
    </row>
    <row r="28" spans="1:9" ht="15">
      <c r="A28" s="1"/>
      <c r="B28" s="1"/>
      <c r="C28" s="1"/>
      <c r="D28" s="1"/>
      <c r="G28" s="21" t="s">
        <v>4</v>
      </c>
      <c r="I28" s="12"/>
    </row>
    <row r="29" spans="1:17" ht="15.75">
      <c r="A29" s="185" t="s">
        <v>59</v>
      </c>
      <c r="B29" s="186"/>
      <c r="D29" s="13" t="s">
        <v>24</v>
      </c>
      <c r="E29" s="87">
        <v>38</v>
      </c>
      <c r="F29" s="124" t="s">
        <v>33</v>
      </c>
      <c r="G29" s="14" t="s">
        <v>12</v>
      </c>
      <c r="H29" s="14" t="s">
        <v>13</v>
      </c>
      <c r="J29" s="185" t="s">
        <v>59</v>
      </c>
      <c r="K29" s="186"/>
      <c r="M29" s="13" t="s">
        <v>24</v>
      </c>
      <c r="N29" s="87">
        <v>39</v>
      </c>
      <c r="O29" s="124" t="s">
        <v>33</v>
      </c>
      <c r="P29" s="14" t="s">
        <v>12</v>
      </c>
      <c r="Q29" s="14" t="s">
        <v>13</v>
      </c>
    </row>
    <row r="30" spans="1:17" ht="15">
      <c r="A30" s="14" t="s">
        <v>7</v>
      </c>
      <c r="B30" s="14" t="s">
        <v>8</v>
      </c>
      <c r="C30" s="14" t="s">
        <v>9</v>
      </c>
      <c r="D30" s="14" t="s">
        <v>10</v>
      </c>
      <c r="E30" s="14" t="s">
        <v>11</v>
      </c>
      <c r="F30" s="124" t="s">
        <v>34</v>
      </c>
      <c r="G30" s="14" t="s">
        <v>10</v>
      </c>
      <c r="H30" s="14" t="s">
        <v>10</v>
      </c>
      <c r="J30" s="14" t="s">
        <v>7</v>
      </c>
      <c r="K30" s="14" t="s">
        <v>8</v>
      </c>
      <c r="L30" s="14" t="s">
        <v>9</v>
      </c>
      <c r="M30" s="14" t="s">
        <v>10</v>
      </c>
      <c r="N30" s="14" t="s">
        <v>11</v>
      </c>
      <c r="O30" s="124" t="s">
        <v>34</v>
      </c>
      <c r="P30" s="14" t="s">
        <v>10</v>
      </c>
      <c r="Q30" s="14" t="s">
        <v>10</v>
      </c>
    </row>
    <row r="31" spans="1:17" ht="15">
      <c r="A31" s="15" t="s">
        <v>58</v>
      </c>
      <c r="B31" s="16">
        <v>0</v>
      </c>
      <c r="C31" s="17">
        <v>4</v>
      </c>
      <c r="D31" s="17">
        <v>4</v>
      </c>
      <c r="E31" s="17">
        <v>0</v>
      </c>
      <c r="F31" s="17">
        <f>IF(H31&gt;7,1.1,1)</f>
        <v>1.1</v>
      </c>
      <c r="G31" s="23">
        <f>F31*(D31*10)/(D31+D32+E31)</f>
        <v>5.5</v>
      </c>
      <c r="H31" s="24">
        <f>SUM(D31+D32+E31)</f>
        <v>8</v>
      </c>
      <c r="J31" s="15" t="s">
        <v>48</v>
      </c>
      <c r="K31" s="16">
        <v>2</v>
      </c>
      <c r="L31" s="17">
        <v>7</v>
      </c>
      <c r="M31" s="17">
        <v>4</v>
      </c>
      <c r="N31" s="17">
        <v>0</v>
      </c>
      <c r="O31" s="17">
        <f>IF(Q31&gt;7,1.1,1)</f>
        <v>1</v>
      </c>
      <c r="P31" s="23">
        <f>O31*(M31*10)/(M31+M32+N31)</f>
        <v>6.666666666666667</v>
      </c>
      <c r="Q31" s="24">
        <f>SUM(M31+M32+N31)</f>
        <v>6</v>
      </c>
    </row>
    <row r="32" spans="1:17" ht="15">
      <c r="A32" s="18" t="s">
        <v>47</v>
      </c>
      <c r="B32" s="19">
        <v>2</v>
      </c>
      <c r="C32" s="20">
        <v>12</v>
      </c>
      <c r="D32" s="20">
        <v>4</v>
      </c>
      <c r="E32" s="22" t="s">
        <v>4</v>
      </c>
      <c r="F32" s="17">
        <f>IF(H31&gt;7,1.1,1)</f>
        <v>1.1</v>
      </c>
      <c r="G32" s="25">
        <f>F32*(D32*10)/(D31+D32+E31)</f>
        <v>5.5</v>
      </c>
      <c r="H32" s="125" t="str">
        <f>IF((G31/F31+G32/F32)+B31+B32=12,"No Blank","BLANK")</f>
        <v>No Blank</v>
      </c>
      <c r="J32" s="18" t="s">
        <v>55</v>
      </c>
      <c r="K32" s="19">
        <v>0</v>
      </c>
      <c r="L32" s="20">
        <v>2</v>
      </c>
      <c r="M32" s="20">
        <v>2</v>
      </c>
      <c r="N32" s="22" t="s">
        <v>4</v>
      </c>
      <c r="O32" s="17">
        <f>IF(Q31&gt;7,1.1,1)</f>
        <v>1</v>
      </c>
      <c r="P32" s="25">
        <f>O32*(M32*10)/(M31+M32+N31)</f>
        <v>3.3333333333333335</v>
      </c>
      <c r="Q32" s="125" t="str">
        <f>IF((P31/O31+P32/O32)+K31+K32=12,"No Blank","BLANK")</f>
        <v>No Blank</v>
      </c>
    </row>
    <row r="34" spans="1:17" ht="15.75">
      <c r="A34" s="185">
        <v>45225</v>
      </c>
      <c r="B34" s="186"/>
      <c r="D34" s="13" t="s">
        <v>24</v>
      </c>
      <c r="E34" s="87">
        <v>40</v>
      </c>
      <c r="F34" s="124" t="s">
        <v>33</v>
      </c>
      <c r="G34" s="14" t="s">
        <v>12</v>
      </c>
      <c r="H34" s="14" t="s">
        <v>13</v>
      </c>
      <c r="J34" s="185" t="s">
        <v>60</v>
      </c>
      <c r="K34" s="186"/>
      <c r="M34" s="13" t="s">
        <v>24</v>
      </c>
      <c r="N34" s="87">
        <v>41</v>
      </c>
      <c r="O34" s="124" t="s">
        <v>33</v>
      </c>
      <c r="P34" s="14" t="s">
        <v>12</v>
      </c>
      <c r="Q34" s="14" t="s">
        <v>13</v>
      </c>
    </row>
    <row r="35" spans="1:17" ht="15">
      <c r="A35" s="14" t="s">
        <v>7</v>
      </c>
      <c r="B35" s="14" t="s">
        <v>8</v>
      </c>
      <c r="C35" s="14" t="s">
        <v>9</v>
      </c>
      <c r="D35" s="14" t="s">
        <v>10</v>
      </c>
      <c r="E35" s="14" t="s">
        <v>11</v>
      </c>
      <c r="F35" s="124" t="s">
        <v>34</v>
      </c>
      <c r="G35" s="14" t="s">
        <v>10</v>
      </c>
      <c r="H35" s="14" t="s">
        <v>10</v>
      </c>
      <c r="J35" s="14" t="s">
        <v>7</v>
      </c>
      <c r="K35" s="14" t="s">
        <v>8</v>
      </c>
      <c r="L35" s="14" t="s">
        <v>9</v>
      </c>
      <c r="M35" s="14" t="s">
        <v>10</v>
      </c>
      <c r="N35" s="14" t="s">
        <v>11</v>
      </c>
      <c r="O35" s="124" t="s">
        <v>34</v>
      </c>
      <c r="P35" s="14" t="s">
        <v>10</v>
      </c>
      <c r="Q35" s="14" t="s">
        <v>10</v>
      </c>
    </row>
    <row r="36" spans="1:17" ht="15">
      <c r="A36" s="15" t="s">
        <v>50</v>
      </c>
      <c r="B36" s="16">
        <v>2</v>
      </c>
      <c r="C36" s="17">
        <v>14</v>
      </c>
      <c r="D36" s="17">
        <v>4</v>
      </c>
      <c r="E36" s="17">
        <v>0</v>
      </c>
      <c r="F36" s="17">
        <f>IF(H36&gt;7,1.1,1)</f>
        <v>1</v>
      </c>
      <c r="G36" s="23">
        <f>F36*(D36*10)/(D36+D37+E36)</f>
        <v>5.714285714285714</v>
      </c>
      <c r="H36" s="24">
        <f>SUM(D36+D37+E36)</f>
        <v>7</v>
      </c>
      <c r="J36" s="15" t="s">
        <v>58</v>
      </c>
      <c r="K36" s="16">
        <v>2</v>
      </c>
      <c r="L36" s="17">
        <v>12</v>
      </c>
      <c r="M36" s="17">
        <v>5</v>
      </c>
      <c r="N36" s="17">
        <v>0</v>
      </c>
      <c r="O36" s="17">
        <f>IF(Q36&gt;7,1.1,1)</f>
        <v>1.1</v>
      </c>
      <c r="P36" s="23">
        <f>O36*(M36*10)/(M36+M37+N36)</f>
        <v>6.875000000000001</v>
      </c>
      <c r="Q36" s="24">
        <f>SUM(M36+M37+N36)</f>
        <v>8</v>
      </c>
    </row>
    <row r="37" spans="1:17" ht="15">
      <c r="A37" s="18" t="s">
        <v>46</v>
      </c>
      <c r="B37" s="19">
        <v>0</v>
      </c>
      <c r="C37" s="20">
        <v>6</v>
      </c>
      <c r="D37" s="20">
        <v>3</v>
      </c>
      <c r="E37" s="22" t="s">
        <v>4</v>
      </c>
      <c r="F37" s="17">
        <f>IF(H36&gt;7,1.1,1)</f>
        <v>1</v>
      </c>
      <c r="G37" s="25">
        <f>F37*(D37*10)/(D36+D37+E36)</f>
        <v>4.285714285714286</v>
      </c>
      <c r="H37" s="125" t="str">
        <f>IF((G36/F36+G37/F37)+B36+B37=12,"No Blank","BLANK")</f>
        <v>No Blank</v>
      </c>
      <c r="J37" s="18" t="s">
        <v>55</v>
      </c>
      <c r="K37" s="19">
        <v>0</v>
      </c>
      <c r="L37" s="20">
        <v>7</v>
      </c>
      <c r="M37" s="20">
        <v>3</v>
      </c>
      <c r="N37" s="22" t="s">
        <v>4</v>
      </c>
      <c r="O37" s="17">
        <f>IF(Q36&gt;7,1.1,1)</f>
        <v>1.1</v>
      </c>
      <c r="P37" s="25">
        <f>O37*(M37*10)/(M36+M37+N36)</f>
        <v>4.125</v>
      </c>
      <c r="Q37" s="125" t="str">
        <f>IF((P36/O36+P37/O37)+K36+K37=12,"No Blank","BLANK")</f>
        <v>No Blank</v>
      </c>
    </row>
    <row r="38" spans="1:9" ht="15">
      <c r="A38" s="1"/>
      <c r="B38" s="1"/>
      <c r="C38" s="1"/>
      <c r="D38" s="1"/>
      <c r="G38" s="21" t="s">
        <v>4</v>
      </c>
      <c r="I38" s="12"/>
    </row>
    <row r="39" spans="1:17" ht="15.75">
      <c r="A39" s="185" t="s">
        <v>61</v>
      </c>
      <c r="B39" s="186"/>
      <c r="D39" s="13" t="s">
        <v>24</v>
      </c>
      <c r="E39" s="87">
        <v>47</v>
      </c>
      <c r="F39" s="124" t="s">
        <v>33</v>
      </c>
      <c r="G39" s="14" t="s">
        <v>12</v>
      </c>
      <c r="H39" s="14" t="s">
        <v>13</v>
      </c>
      <c r="J39" s="185" t="s">
        <v>62</v>
      </c>
      <c r="K39" s="186"/>
      <c r="M39" s="13" t="s">
        <v>24</v>
      </c>
      <c r="N39" s="87">
        <v>50</v>
      </c>
      <c r="O39" s="124" t="s">
        <v>33</v>
      </c>
      <c r="P39" s="14" t="s">
        <v>12</v>
      </c>
      <c r="Q39" s="14" t="s">
        <v>13</v>
      </c>
    </row>
    <row r="40" spans="1:17" ht="15">
      <c r="A40" s="14" t="s">
        <v>7</v>
      </c>
      <c r="B40" s="14" t="s">
        <v>8</v>
      </c>
      <c r="C40" s="14" t="s">
        <v>9</v>
      </c>
      <c r="D40" s="14" t="s">
        <v>10</v>
      </c>
      <c r="E40" s="14" t="s">
        <v>11</v>
      </c>
      <c r="F40" s="124" t="s">
        <v>34</v>
      </c>
      <c r="G40" s="14" t="s">
        <v>10</v>
      </c>
      <c r="H40" s="14" t="s">
        <v>10</v>
      </c>
      <c r="J40" s="14" t="s">
        <v>7</v>
      </c>
      <c r="K40" s="14" t="s">
        <v>8</v>
      </c>
      <c r="L40" s="14" t="s">
        <v>9</v>
      </c>
      <c r="M40" s="14" t="s">
        <v>10</v>
      </c>
      <c r="N40" s="14" t="s">
        <v>11</v>
      </c>
      <c r="O40" s="124" t="s">
        <v>34</v>
      </c>
      <c r="P40" s="14" t="s">
        <v>10</v>
      </c>
      <c r="Q40" s="14" t="s">
        <v>10</v>
      </c>
    </row>
    <row r="41" spans="1:17" ht="15">
      <c r="A41" s="15" t="s">
        <v>55</v>
      </c>
      <c r="B41" s="16">
        <v>2</v>
      </c>
      <c r="C41" s="17">
        <v>8</v>
      </c>
      <c r="D41" s="17">
        <v>5</v>
      </c>
      <c r="E41" s="17">
        <v>0</v>
      </c>
      <c r="F41" s="17">
        <f>IF(H41&gt;7,1.1,1)</f>
        <v>1</v>
      </c>
      <c r="G41" s="23">
        <f>F41*(D41*10)/(D41+D42+E41)</f>
        <v>7.142857142857143</v>
      </c>
      <c r="H41" s="24">
        <f>SUM(D41+D42+E41)</f>
        <v>7</v>
      </c>
      <c r="J41" s="15" t="s">
        <v>63</v>
      </c>
      <c r="K41" s="16">
        <v>0</v>
      </c>
      <c r="L41" s="17">
        <v>4</v>
      </c>
      <c r="M41" s="17">
        <v>3</v>
      </c>
      <c r="N41" s="17">
        <v>0</v>
      </c>
      <c r="O41" s="17">
        <f>IF(Q41&gt;7,1.1,1)</f>
        <v>1.1</v>
      </c>
      <c r="P41" s="23">
        <f>O41*(M41*10)/(M41+M42+N41)</f>
        <v>4.125</v>
      </c>
      <c r="Q41" s="24">
        <f>SUM(M41+M42+N41)</f>
        <v>8</v>
      </c>
    </row>
    <row r="42" spans="1:17" ht="15">
      <c r="A42" s="18" t="s">
        <v>53</v>
      </c>
      <c r="B42" s="19">
        <v>0</v>
      </c>
      <c r="C42" s="20">
        <v>2</v>
      </c>
      <c r="D42" s="20">
        <v>2</v>
      </c>
      <c r="E42" s="22" t="s">
        <v>4</v>
      </c>
      <c r="F42" s="17">
        <f>IF(H41&gt;7,1.1,1)</f>
        <v>1</v>
      </c>
      <c r="G42" s="25">
        <f>F42*(D42*10)/(D41+D42+E41)</f>
        <v>2.857142857142857</v>
      </c>
      <c r="H42" s="125" t="str">
        <f>IF((G41/F41+G42/F42)+B41+B42=12,"No Blank","BLANK")</f>
        <v>No Blank</v>
      </c>
      <c r="J42" s="18" t="s">
        <v>53</v>
      </c>
      <c r="K42" s="19">
        <v>2</v>
      </c>
      <c r="L42" s="20">
        <v>6</v>
      </c>
      <c r="M42" s="20">
        <v>5</v>
      </c>
      <c r="N42" s="22" t="s">
        <v>4</v>
      </c>
      <c r="O42" s="17">
        <f>IF(Q41&gt;7,1.1,1)</f>
        <v>1.1</v>
      </c>
      <c r="P42" s="25">
        <f>O42*(M42*10)/(M41+M42+N41)</f>
        <v>6.875000000000001</v>
      </c>
      <c r="Q42" s="125" t="str">
        <f>IF((P41/O41+P42/O42)+K41+K42=12,"No Blank","BLANK")</f>
        <v>No Blank</v>
      </c>
    </row>
    <row r="44" spans="1:17" ht="15.75">
      <c r="A44" s="185" t="s">
        <v>64</v>
      </c>
      <c r="B44" s="186"/>
      <c r="D44" s="13" t="s">
        <v>24</v>
      </c>
      <c r="E44" s="87">
        <v>53</v>
      </c>
      <c r="F44" s="124" t="s">
        <v>33</v>
      </c>
      <c r="G44" s="14" t="s">
        <v>12</v>
      </c>
      <c r="H44" s="14" t="s">
        <v>13</v>
      </c>
      <c r="J44" s="185" t="s">
        <v>65</v>
      </c>
      <c r="K44" s="186"/>
      <c r="M44" s="13" t="s">
        <v>24</v>
      </c>
      <c r="N44" s="87">
        <v>54</v>
      </c>
      <c r="O44" s="124" t="s">
        <v>33</v>
      </c>
      <c r="P44" s="14" t="s">
        <v>12</v>
      </c>
      <c r="Q44" s="14" t="s">
        <v>13</v>
      </c>
    </row>
    <row r="45" spans="1:17" ht="15">
      <c r="A45" s="14" t="s">
        <v>7</v>
      </c>
      <c r="B45" s="14" t="s">
        <v>8</v>
      </c>
      <c r="C45" s="14" t="s">
        <v>9</v>
      </c>
      <c r="D45" s="14" t="s">
        <v>10</v>
      </c>
      <c r="E45" s="14" t="s">
        <v>11</v>
      </c>
      <c r="F45" s="124" t="s">
        <v>34</v>
      </c>
      <c r="G45" s="14" t="s">
        <v>10</v>
      </c>
      <c r="H45" s="14" t="s">
        <v>10</v>
      </c>
      <c r="J45" s="14" t="s">
        <v>7</v>
      </c>
      <c r="K45" s="14" t="s">
        <v>8</v>
      </c>
      <c r="L45" s="14" t="s">
        <v>9</v>
      </c>
      <c r="M45" s="14" t="s">
        <v>10</v>
      </c>
      <c r="N45" s="14" t="s">
        <v>11</v>
      </c>
      <c r="O45" s="124" t="s">
        <v>34</v>
      </c>
      <c r="P45" s="14" t="s">
        <v>10</v>
      </c>
      <c r="Q45" s="14" t="s">
        <v>10</v>
      </c>
    </row>
    <row r="46" spans="1:17" ht="15">
      <c r="A46" s="15" t="s">
        <v>50</v>
      </c>
      <c r="B46" s="16">
        <v>2</v>
      </c>
      <c r="C46" s="17">
        <v>7</v>
      </c>
      <c r="D46" s="17">
        <v>3</v>
      </c>
      <c r="E46" s="17">
        <v>0</v>
      </c>
      <c r="F46" s="17">
        <f>IF(H46&gt;7,1.1,1)</f>
        <v>1</v>
      </c>
      <c r="G46" s="23">
        <f>F46*(D46*10)/(D46+D47+E46)</f>
        <v>4.285714285714286</v>
      </c>
      <c r="H46" s="24">
        <f>SUM(D46+D47+E46)</f>
        <v>7</v>
      </c>
      <c r="J46" s="15" t="s">
        <v>48</v>
      </c>
      <c r="K46" s="16">
        <v>2</v>
      </c>
      <c r="L46" s="17">
        <v>8</v>
      </c>
      <c r="M46" s="17">
        <v>5</v>
      </c>
      <c r="N46" s="17">
        <v>0</v>
      </c>
      <c r="O46" s="17">
        <f>IF(Q46&gt;7,1.1,1)</f>
        <v>1</v>
      </c>
      <c r="P46" s="23">
        <f>O46*(M46*10)/(M46+M47+N46)</f>
        <v>7.142857142857143</v>
      </c>
      <c r="Q46" s="24">
        <f>SUM(M46+M47+N46)</f>
        <v>7</v>
      </c>
    </row>
    <row r="47" spans="1:17" ht="15">
      <c r="A47" s="18" t="s">
        <v>55</v>
      </c>
      <c r="B47" s="19">
        <v>0</v>
      </c>
      <c r="C47" s="20">
        <v>4</v>
      </c>
      <c r="D47" s="20">
        <v>4</v>
      </c>
      <c r="E47" s="22" t="s">
        <v>4</v>
      </c>
      <c r="F47" s="17">
        <f>IF(H46&gt;7,1.1,1)</f>
        <v>1</v>
      </c>
      <c r="G47" s="25">
        <f>F47*(D47*10)/(D46+D47+E46)</f>
        <v>5.714285714285714</v>
      </c>
      <c r="H47" s="125" t="str">
        <f>IF((G46/F46+G47/F47)+B46+B47=12,"No Blank","BLANK")</f>
        <v>No Blank</v>
      </c>
      <c r="J47" s="18" t="s">
        <v>46</v>
      </c>
      <c r="K47" s="19">
        <v>0</v>
      </c>
      <c r="L47" s="20">
        <v>7</v>
      </c>
      <c r="M47" s="20">
        <v>2</v>
      </c>
      <c r="N47" s="22" t="s">
        <v>4</v>
      </c>
      <c r="O47" s="17">
        <f>IF(Q46&gt;7,1.1,1)</f>
        <v>1</v>
      </c>
      <c r="P47" s="25">
        <f>O47*(M47*10)/(M46+M47+N46)</f>
        <v>2.857142857142857</v>
      </c>
      <c r="Q47" s="125" t="str">
        <f>IF((P46/O46+P47/O47)+K46+K47=12,"No Blank","BLANK")</f>
        <v>No Blank</v>
      </c>
    </row>
    <row r="48" spans="1:9" ht="15">
      <c r="A48" s="1"/>
      <c r="B48" s="1"/>
      <c r="C48" s="1"/>
      <c r="D48" s="1"/>
      <c r="G48" s="21" t="s">
        <v>4</v>
      </c>
      <c r="I48" s="12"/>
    </row>
    <row r="49" spans="1:17" ht="15.75">
      <c r="A49" s="185" t="s">
        <v>66</v>
      </c>
      <c r="B49" s="186"/>
      <c r="D49" s="13" t="s">
        <v>24</v>
      </c>
      <c r="E49" s="87">
        <v>60</v>
      </c>
      <c r="F49" s="124" t="s">
        <v>33</v>
      </c>
      <c r="G49" s="14" t="s">
        <v>12</v>
      </c>
      <c r="H49" s="14" t="s">
        <v>13</v>
      </c>
      <c r="J49" s="185" t="s">
        <v>68</v>
      </c>
      <c r="K49" s="186"/>
      <c r="M49" s="13" t="s">
        <v>24</v>
      </c>
      <c r="N49" s="87">
        <v>66</v>
      </c>
      <c r="O49" s="124" t="s">
        <v>33</v>
      </c>
      <c r="P49" s="14" t="s">
        <v>12</v>
      </c>
      <c r="Q49" s="14" t="s">
        <v>13</v>
      </c>
    </row>
    <row r="50" spans="1:17" ht="15">
      <c r="A50" s="14" t="s">
        <v>7</v>
      </c>
      <c r="B50" s="14" t="s">
        <v>8</v>
      </c>
      <c r="C50" s="14" t="s">
        <v>9</v>
      </c>
      <c r="D50" s="14" t="s">
        <v>10</v>
      </c>
      <c r="E50" s="14" t="s">
        <v>11</v>
      </c>
      <c r="F50" s="124" t="s">
        <v>34</v>
      </c>
      <c r="G50" s="14" t="s">
        <v>10</v>
      </c>
      <c r="H50" s="14" t="s">
        <v>10</v>
      </c>
      <c r="J50" s="14" t="s">
        <v>7</v>
      </c>
      <c r="K50" s="14" t="s">
        <v>8</v>
      </c>
      <c r="L50" s="14" t="s">
        <v>9</v>
      </c>
      <c r="M50" s="14" t="s">
        <v>10</v>
      </c>
      <c r="N50" s="14" t="s">
        <v>11</v>
      </c>
      <c r="O50" s="124" t="s">
        <v>34</v>
      </c>
      <c r="P50" s="14" t="s">
        <v>10</v>
      </c>
      <c r="Q50" s="14" t="s">
        <v>10</v>
      </c>
    </row>
    <row r="51" spans="1:17" ht="15">
      <c r="A51" s="15" t="s">
        <v>49</v>
      </c>
      <c r="B51" s="16">
        <v>0</v>
      </c>
      <c r="C51" s="17">
        <v>5</v>
      </c>
      <c r="D51" s="17">
        <v>4</v>
      </c>
      <c r="E51" s="17">
        <v>0</v>
      </c>
      <c r="F51" s="17">
        <f>IF(H51&gt;7,1.1,1)</f>
        <v>1</v>
      </c>
      <c r="G51" s="23">
        <f>F51*(D51*10)/(D51+D52+E51)</f>
        <v>5.714285714285714</v>
      </c>
      <c r="H51" s="24">
        <f>SUM(D51+D52+E51)</f>
        <v>7</v>
      </c>
      <c r="J51" s="15" t="s">
        <v>58</v>
      </c>
      <c r="K51" s="16">
        <v>1</v>
      </c>
      <c r="L51" s="17">
        <v>4</v>
      </c>
      <c r="M51" s="17">
        <v>3</v>
      </c>
      <c r="N51" s="17">
        <v>0</v>
      </c>
      <c r="O51" s="17">
        <f>IF(Q51&gt;7,1.1,1)</f>
        <v>1</v>
      </c>
      <c r="P51" s="23">
        <f>O51*(M51*10)/(M51+M52+N51)</f>
        <v>4.285714285714286</v>
      </c>
      <c r="Q51" s="24">
        <f>SUM(M51+M52+N51)</f>
        <v>7</v>
      </c>
    </row>
    <row r="52" spans="1:17" ht="15">
      <c r="A52" s="18" t="s">
        <v>50</v>
      </c>
      <c r="B52" s="19">
        <v>2</v>
      </c>
      <c r="C52" s="20">
        <v>6</v>
      </c>
      <c r="D52" s="20">
        <v>3</v>
      </c>
      <c r="E52" s="22" t="s">
        <v>4</v>
      </c>
      <c r="F52" s="17">
        <f>IF(H51&gt;7,1.1,1)</f>
        <v>1</v>
      </c>
      <c r="G52" s="25">
        <f>F52*(D52*10)/(D51+D52+E51)</f>
        <v>4.285714285714286</v>
      </c>
      <c r="H52" s="125" t="str">
        <f>IF((G51/F51+G52/F52)+B51+B52=12,"No Blank","BLANK")</f>
        <v>No Blank</v>
      </c>
      <c r="J52" s="18" t="s">
        <v>51</v>
      </c>
      <c r="K52" s="19">
        <v>1</v>
      </c>
      <c r="L52" s="20">
        <v>4</v>
      </c>
      <c r="M52" s="20">
        <v>4</v>
      </c>
      <c r="N52" s="22" t="s">
        <v>4</v>
      </c>
      <c r="O52" s="17">
        <f>IF(Q51&gt;7,1.1,1)</f>
        <v>1</v>
      </c>
      <c r="P52" s="25">
        <f>O52*(M52*10)/(M51+M52+N51)</f>
        <v>5.714285714285714</v>
      </c>
      <c r="Q52" s="125" t="str">
        <f>IF((P51/O51+P52/O52)+K51+K52=12,"No Blank","BLANK")</f>
        <v>No Blank</v>
      </c>
    </row>
    <row r="54" spans="1:17" ht="15.75">
      <c r="A54" s="185" t="s">
        <v>67</v>
      </c>
      <c r="B54" s="186"/>
      <c r="D54" s="13" t="s">
        <v>24</v>
      </c>
      <c r="E54" s="87">
        <v>65</v>
      </c>
      <c r="F54" s="124" t="s">
        <v>33</v>
      </c>
      <c r="G54" s="14" t="s">
        <v>12</v>
      </c>
      <c r="H54" s="14" t="s">
        <v>13</v>
      </c>
      <c r="J54" s="185" t="s">
        <v>69</v>
      </c>
      <c r="K54" s="186"/>
      <c r="M54" s="13" t="s">
        <v>24</v>
      </c>
      <c r="N54" s="87">
        <v>67</v>
      </c>
      <c r="O54" s="124" t="s">
        <v>33</v>
      </c>
      <c r="P54" s="14" t="s">
        <v>12</v>
      </c>
      <c r="Q54" s="14" t="s">
        <v>13</v>
      </c>
    </row>
    <row r="55" spans="1:17" ht="15">
      <c r="A55" s="14" t="s">
        <v>7</v>
      </c>
      <c r="B55" s="14" t="s">
        <v>8</v>
      </c>
      <c r="C55" s="14" t="s">
        <v>9</v>
      </c>
      <c r="D55" s="14" t="s">
        <v>10</v>
      </c>
      <c r="E55" s="14" t="s">
        <v>11</v>
      </c>
      <c r="F55" s="124" t="s">
        <v>34</v>
      </c>
      <c r="G55" s="14" t="s">
        <v>10</v>
      </c>
      <c r="H55" s="14" t="s">
        <v>10</v>
      </c>
      <c r="J55" s="14" t="s">
        <v>7</v>
      </c>
      <c r="K55" s="14" t="s">
        <v>8</v>
      </c>
      <c r="L55" s="14" t="s">
        <v>9</v>
      </c>
      <c r="M55" s="14" t="s">
        <v>10</v>
      </c>
      <c r="N55" s="14" t="s">
        <v>11</v>
      </c>
      <c r="O55" s="124" t="s">
        <v>34</v>
      </c>
      <c r="P55" s="14" t="s">
        <v>10</v>
      </c>
      <c r="Q55" s="14" t="s">
        <v>10</v>
      </c>
    </row>
    <row r="56" spans="1:17" ht="15">
      <c r="A56" s="15" t="s">
        <v>53</v>
      </c>
      <c r="B56" s="16">
        <v>2</v>
      </c>
      <c r="C56" s="17">
        <v>11</v>
      </c>
      <c r="D56" s="17">
        <v>5</v>
      </c>
      <c r="E56" s="17">
        <v>0</v>
      </c>
      <c r="F56" s="17">
        <f>IF(H56&gt;7,1.1,1)</f>
        <v>1.1</v>
      </c>
      <c r="G56" s="23">
        <f>F56*(D56*10)/(D56+D57+E56)</f>
        <v>6.875000000000001</v>
      </c>
      <c r="H56" s="24">
        <f>SUM(D56+D57+E56)</f>
        <v>8</v>
      </c>
      <c r="J56" s="15" t="s">
        <v>50</v>
      </c>
      <c r="K56" s="16">
        <v>2</v>
      </c>
      <c r="L56" s="17">
        <v>4</v>
      </c>
      <c r="M56" s="17">
        <v>3</v>
      </c>
      <c r="N56" s="17">
        <v>1</v>
      </c>
      <c r="O56" s="17">
        <f>IF(Q56&gt;7,1.1,1)</f>
        <v>1</v>
      </c>
      <c r="P56" s="23">
        <f>O56*(M56*10)/(M56+M57+N56)</f>
        <v>4.285714285714286</v>
      </c>
      <c r="Q56" s="24">
        <f>SUM(M56+M57+N56)</f>
        <v>7</v>
      </c>
    </row>
    <row r="57" spans="1:17" ht="15">
      <c r="A57" s="18" t="s">
        <v>46</v>
      </c>
      <c r="B57" s="19">
        <v>0</v>
      </c>
      <c r="C57" s="20">
        <v>4</v>
      </c>
      <c r="D57" s="20">
        <v>3</v>
      </c>
      <c r="E57" s="22" t="s">
        <v>4</v>
      </c>
      <c r="F57" s="17">
        <f>IF(H56&gt;7,1.1,1)</f>
        <v>1.1</v>
      </c>
      <c r="G57" s="25">
        <f>F57*(D57*10)/(D56+D57+E56)</f>
        <v>4.125</v>
      </c>
      <c r="H57" s="125" t="str">
        <f>IF((G56/F56+G57/F57)+B56+B57=12,"No Blank","BLANK")</f>
        <v>No Blank</v>
      </c>
      <c r="J57" s="18" t="s">
        <v>48</v>
      </c>
      <c r="K57" s="19">
        <v>0</v>
      </c>
      <c r="L57" s="20">
        <v>3</v>
      </c>
      <c r="M57" s="20">
        <v>3</v>
      </c>
      <c r="N57" s="22" t="s">
        <v>4</v>
      </c>
      <c r="O57" s="17">
        <f>IF(Q56&gt;7,1.1,1)</f>
        <v>1</v>
      </c>
      <c r="P57" s="25">
        <f>O57*(M57*10)/(M56+M57+N56)</f>
        <v>4.285714285714286</v>
      </c>
      <c r="Q57" s="125" t="str">
        <f>IF((P56/O56+P57/O57)+K56+K57=12,"No Blank","BLANK")</f>
        <v>BLANK</v>
      </c>
    </row>
    <row r="58" spans="1:9" ht="15">
      <c r="A58" s="1"/>
      <c r="B58" s="1"/>
      <c r="C58" s="1"/>
      <c r="D58" s="1"/>
      <c r="G58" s="21" t="s">
        <v>4</v>
      </c>
      <c r="I58" s="12"/>
    </row>
    <row r="59" spans="1:17" ht="15.75">
      <c r="A59" s="185" t="s">
        <v>70</v>
      </c>
      <c r="B59" s="186"/>
      <c r="D59" s="13" t="s">
        <v>24</v>
      </c>
      <c r="E59" s="87">
        <v>74</v>
      </c>
      <c r="F59" s="124" t="s">
        <v>33</v>
      </c>
      <c r="G59" s="14" t="s">
        <v>12</v>
      </c>
      <c r="H59" s="14" t="s">
        <v>13</v>
      </c>
      <c r="J59" s="185" t="s">
        <v>71</v>
      </c>
      <c r="K59" s="186"/>
      <c r="M59" s="13" t="s">
        <v>24</v>
      </c>
      <c r="N59" s="87">
        <v>80</v>
      </c>
      <c r="O59" s="124" t="s">
        <v>33</v>
      </c>
      <c r="P59" s="14" t="s">
        <v>12</v>
      </c>
      <c r="Q59" s="14" t="s">
        <v>13</v>
      </c>
    </row>
    <row r="60" spans="1:17" ht="15">
      <c r="A60" s="14" t="s">
        <v>7</v>
      </c>
      <c r="B60" s="14" t="s">
        <v>8</v>
      </c>
      <c r="C60" s="14" t="s">
        <v>9</v>
      </c>
      <c r="D60" s="14" t="s">
        <v>10</v>
      </c>
      <c r="E60" s="14" t="s">
        <v>11</v>
      </c>
      <c r="F60" s="124" t="s">
        <v>34</v>
      </c>
      <c r="G60" s="14" t="s">
        <v>10</v>
      </c>
      <c r="H60" s="14" t="s">
        <v>10</v>
      </c>
      <c r="J60" s="14" t="s">
        <v>7</v>
      </c>
      <c r="K60" s="14" t="s">
        <v>8</v>
      </c>
      <c r="L60" s="14" t="s">
        <v>9</v>
      </c>
      <c r="M60" s="14" t="s">
        <v>10</v>
      </c>
      <c r="N60" s="14" t="s">
        <v>11</v>
      </c>
      <c r="O60" s="124" t="s">
        <v>34</v>
      </c>
      <c r="P60" s="14" t="s">
        <v>10</v>
      </c>
      <c r="Q60" s="14" t="s">
        <v>10</v>
      </c>
    </row>
    <row r="61" spans="1:17" ht="15">
      <c r="A61" s="15" t="s">
        <v>51</v>
      </c>
      <c r="B61" s="16">
        <v>2</v>
      </c>
      <c r="C61" s="17">
        <v>13</v>
      </c>
      <c r="D61" s="17">
        <v>6</v>
      </c>
      <c r="E61" s="17">
        <v>0</v>
      </c>
      <c r="F61" s="17">
        <f>IF(H61&gt;7,1.1,1)</f>
        <v>1.1</v>
      </c>
      <c r="G61" s="23">
        <f>F61*(D61*10)/(D61+D62+E61)</f>
        <v>8.25</v>
      </c>
      <c r="H61" s="24">
        <f>SUM(D61+D62+E61)</f>
        <v>8</v>
      </c>
      <c r="J61" s="15" t="s">
        <v>58</v>
      </c>
      <c r="K61" s="16">
        <v>2</v>
      </c>
      <c r="L61" s="17">
        <v>9</v>
      </c>
      <c r="M61" s="17">
        <v>6</v>
      </c>
      <c r="N61" s="17">
        <v>0</v>
      </c>
      <c r="O61" s="17">
        <f>IF(Q61&gt;7,1.1,1)</f>
        <v>1.1</v>
      </c>
      <c r="P61" s="23">
        <f>O61*(M61*10)/(M61+M62+N61)</f>
        <v>8.25</v>
      </c>
      <c r="Q61" s="24">
        <f>SUM(M61+M62+N61)</f>
        <v>8</v>
      </c>
    </row>
    <row r="62" spans="1:17" ht="15">
      <c r="A62" s="18" t="s">
        <v>49</v>
      </c>
      <c r="B62" s="19">
        <v>0</v>
      </c>
      <c r="C62" s="20">
        <v>3</v>
      </c>
      <c r="D62" s="20">
        <v>2</v>
      </c>
      <c r="E62" s="22" t="s">
        <v>4</v>
      </c>
      <c r="F62" s="17">
        <f>IF(H61&gt;7,1.1,1)</f>
        <v>1.1</v>
      </c>
      <c r="G62" s="25">
        <f>F62*(D62*10)/(D61+D62+E61)</f>
        <v>2.75</v>
      </c>
      <c r="H62" s="125" t="str">
        <f>IF((G61/F61+G62/F62)+B61+B62=12,"No Blank","BLANK")</f>
        <v>No Blank</v>
      </c>
      <c r="J62" s="18" t="s">
        <v>53</v>
      </c>
      <c r="K62" s="19">
        <v>0</v>
      </c>
      <c r="L62" s="20">
        <v>5</v>
      </c>
      <c r="M62" s="20">
        <v>2</v>
      </c>
      <c r="N62" s="22" t="s">
        <v>4</v>
      </c>
      <c r="O62" s="17">
        <f>IF(Q61&gt;7,1.1,1)</f>
        <v>1.1</v>
      </c>
      <c r="P62" s="25">
        <f>O62*(M62*10)/(M61+M62+N61)</f>
        <v>2.75</v>
      </c>
      <c r="Q62" s="125" t="str">
        <f>IF((P61/O61+P62/O62)+K61+K62=12,"No Blank","BLANK")</f>
        <v>No Blank</v>
      </c>
    </row>
    <row r="64" spans="1:17" ht="15.75">
      <c r="A64" s="185" t="s">
        <v>72</v>
      </c>
      <c r="B64" s="186"/>
      <c r="D64" s="13" t="s">
        <v>24</v>
      </c>
      <c r="E64" s="87">
        <v>81</v>
      </c>
      <c r="F64" s="124" t="s">
        <v>33</v>
      </c>
      <c r="G64" s="14" t="s">
        <v>12</v>
      </c>
      <c r="H64" s="14" t="s">
        <v>13</v>
      </c>
      <c r="J64" s="185" t="s">
        <v>72</v>
      </c>
      <c r="K64" s="186"/>
      <c r="M64" s="13" t="s">
        <v>24</v>
      </c>
      <c r="N64" s="87">
        <v>82</v>
      </c>
      <c r="O64" s="124" t="s">
        <v>33</v>
      </c>
      <c r="P64" s="14" t="s">
        <v>12</v>
      </c>
      <c r="Q64" s="14" t="s">
        <v>13</v>
      </c>
    </row>
    <row r="65" spans="1:17" ht="15">
      <c r="A65" s="14" t="s">
        <v>7</v>
      </c>
      <c r="B65" s="14" t="s">
        <v>8</v>
      </c>
      <c r="C65" s="14" t="s">
        <v>9</v>
      </c>
      <c r="D65" s="14" t="s">
        <v>10</v>
      </c>
      <c r="E65" s="14" t="s">
        <v>11</v>
      </c>
      <c r="F65" s="124" t="s">
        <v>34</v>
      </c>
      <c r="G65" s="14" t="s">
        <v>10</v>
      </c>
      <c r="H65" s="14" t="s">
        <v>10</v>
      </c>
      <c r="J65" s="14" t="s">
        <v>7</v>
      </c>
      <c r="K65" s="14" t="s">
        <v>8</v>
      </c>
      <c r="L65" s="14" t="s">
        <v>9</v>
      </c>
      <c r="M65" s="14" t="s">
        <v>10</v>
      </c>
      <c r="N65" s="14" t="s">
        <v>11</v>
      </c>
      <c r="O65" s="124" t="s">
        <v>34</v>
      </c>
      <c r="P65" s="14" t="s">
        <v>10</v>
      </c>
      <c r="Q65" s="14" t="s">
        <v>10</v>
      </c>
    </row>
    <row r="66" spans="1:17" ht="15">
      <c r="A66" s="15" t="s">
        <v>49</v>
      </c>
      <c r="B66" s="16">
        <v>2</v>
      </c>
      <c r="C66" s="17">
        <v>10</v>
      </c>
      <c r="D66" s="17">
        <v>5</v>
      </c>
      <c r="E66" s="17">
        <v>0</v>
      </c>
      <c r="F66" s="17">
        <f>IF(H66&gt;7,1.1,1)</f>
        <v>1.1</v>
      </c>
      <c r="G66" s="23">
        <f>F66*(D66*10)/(D66+D67+E66)</f>
        <v>6.875000000000001</v>
      </c>
      <c r="H66" s="24">
        <f>SUM(D66+D67+E66)</f>
        <v>8</v>
      </c>
      <c r="J66" s="15" t="s">
        <v>47</v>
      </c>
      <c r="K66" s="16">
        <v>2</v>
      </c>
      <c r="L66" s="17">
        <v>10</v>
      </c>
      <c r="M66" s="17">
        <v>5</v>
      </c>
      <c r="N66" s="17">
        <v>0</v>
      </c>
      <c r="O66" s="17">
        <f>IF(Q66&gt;7,1.1,1)</f>
        <v>1</v>
      </c>
      <c r="P66" s="23">
        <f>O66*(M66*10)/(M66+M67+N66)</f>
        <v>7.142857142857143</v>
      </c>
      <c r="Q66" s="24">
        <f>SUM(M66+M67+N66)</f>
        <v>7</v>
      </c>
    </row>
    <row r="67" spans="1:17" ht="15">
      <c r="A67" s="18" t="s">
        <v>46</v>
      </c>
      <c r="B67" s="19">
        <v>0</v>
      </c>
      <c r="C67" s="20">
        <v>7</v>
      </c>
      <c r="D67" s="20">
        <v>3</v>
      </c>
      <c r="E67" s="22" t="s">
        <v>4</v>
      </c>
      <c r="F67" s="17">
        <f>IF(H66&gt;7,1.1,1)</f>
        <v>1.1</v>
      </c>
      <c r="G67" s="25">
        <v>4.12</v>
      </c>
      <c r="H67" s="125" t="str">
        <f>IF((G66/F66+G67/F67)+B66+B67=12,"No Blank","BLANK")</f>
        <v>BLANK</v>
      </c>
      <c r="J67" s="18" t="s">
        <v>51</v>
      </c>
      <c r="K67" s="19">
        <v>0</v>
      </c>
      <c r="L67" s="20">
        <v>2</v>
      </c>
      <c r="M67" s="20">
        <v>2</v>
      </c>
      <c r="N67" s="22" t="s">
        <v>4</v>
      </c>
      <c r="O67" s="17">
        <f>IF(Q66&gt;7,1.1,1)</f>
        <v>1</v>
      </c>
      <c r="P67" s="25">
        <f>O67*(M67*10)/(M66+M67+N66)</f>
        <v>2.857142857142857</v>
      </c>
      <c r="Q67" s="125" t="str">
        <f>IF((P66/O66+P67/O67)+K66+K67=12,"No Blank","BLANK")</f>
        <v>No Blank</v>
      </c>
    </row>
    <row r="68" spans="1:9" ht="15">
      <c r="A68" s="1"/>
      <c r="B68" s="1"/>
      <c r="C68" s="1"/>
      <c r="D68" s="1"/>
      <c r="G68" s="21" t="s">
        <v>4</v>
      </c>
      <c r="I68" s="12"/>
    </row>
    <row r="69" spans="1:17" ht="15.75">
      <c r="A69" s="185" t="s">
        <v>73</v>
      </c>
      <c r="B69" s="186"/>
      <c r="D69" s="13" t="s">
        <v>24</v>
      </c>
      <c r="E69" s="87">
        <v>86</v>
      </c>
      <c r="F69" s="124" t="s">
        <v>33</v>
      </c>
      <c r="G69" s="14" t="s">
        <v>12</v>
      </c>
      <c r="H69" s="14" t="s">
        <v>13</v>
      </c>
      <c r="J69" s="185" t="s">
        <v>74</v>
      </c>
      <c r="K69" s="186"/>
      <c r="M69" s="13" t="s">
        <v>24</v>
      </c>
      <c r="N69" s="87">
        <v>91</v>
      </c>
      <c r="O69" s="124" t="s">
        <v>33</v>
      </c>
      <c r="P69" s="14" t="s">
        <v>12</v>
      </c>
      <c r="Q69" s="14" t="s">
        <v>13</v>
      </c>
    </row>
    <row r="70" spans="1:17" ht="15">
      <c r="A70" s="14" t="s">
        <v>7</v>
      </c>
      <c r="B70" s="14" t="s">
        <v>8</v>
      </c>
      <c r="C70" s="14" t="s">
        <v>9</v>
      </c>
      <c r="D70" s="14" t="s">
        <v>10</v>
      </c>
      <c r="E70" s="14" t="s">
        <v>11</v>
      </c>
      <c r="F70" s="124" t="s">
        <v>34</v>
      </c>
      <c r="G70" s="14" t="s">
        <v>10</v>
      </c>
      <c r="H70" s="14" t="s">
        <v>10</v>
      </c>
      <c r="J70" s="14" t="s">
        <v>7</v>
      </c>
      <c r="K70" s="14" t="s">
        <v>8</v>
      </c>
      <c r="L70" s="14" t="s">
        <v>9</v>
      </c>
      <c r="M70" s="14" t="s">
        <v>10</v>
      </c>
      <c r="N70" s="14" t="s">
        <v>11</v>
      </c>
      <c r="O70" s="124" t="s">
        <v>34</v>
      </c>
      <c r="P70" s="14" t="s">
        <v>10</v>
      </c>
      <c r="Q70" s="14" t="s">
        <v>10</v>
      </c>
    </row>
    <row r="71" spans="1:17" ht="15">
      <c r="A71" s="15" t="s">
        <v>55</v>
      </c>
      <c r="B71" s="16">
        <v>2</v>
      </c>
      <c r="C71" s="17">
        <v>12</v>
      </c>
      <c r="D71" s="17">
        <v>4</v>
      </c>
      <c r="E71" s="17">
        <v>0</v>
      </c>
      <c r="F71" s="17">
        <f>IF(H71&gt;7,1.1,1)</f>
        <v>1</v>
      </c>
      <c r="G71" s="23">
        <f>F71*(D71*10)/(D71+D72+E71)</f>
        <v>5.714285714285714</v>
      </c>
      <c r="H71" s="24">
        <f>SUM(D71+D72+E71)</f>
        <v>7</v>
      </c>
      <c r="J71" s="15" t="s">
        <v>55</v>
      </c>
      <c r="K71" s="16">
        <v>0</v>
      </c>
      <c r="L71" s="17">
        <v>4</v>
      </c>
      <c r="M71" s="17">
        <v>4</v>
      </c>
      <c r="N71" s="17">
        <v>0</v>
      </c>
      <c r="O71" s="17">
        <f>IF(Q71&gt;7,1.1,1)</f>
        <v>1.1</v>
      </c>
      <c r="P71" s="23">
        <f>O71*(M71*10)/(M71+M72+N71)</f>
        <v>5.5</v>
      </c>
      <c r="Q71" s="24">
        <f>SUM(M71+M72+N71)</f>
        <v>8</v>
      </c>
    </row>
    <row r="72" spans="1:17" ht="15">
      <c r="A72" s="18" t="s">
        <v>51</v>
      </c>
      <c r="B72" s="19">
        <v>0</v>
      </c>
      <c r="C72" s="20">
        <v>3</v>
      </c>
      <c r="D72" s="20">
        <v>3</v>
      </c>
      <c r="E72" s="22" t="s">
        <v>4</v>
      </c>
      <c r="F72" s="17">
        <f>IF(H71&gt;7,1.1,1)</f>
        <v>1</v>
      </c>
      <c r="G72" s="25">
        <f>F72*(D72*10)/(D71+D72+E71)</f>
        <v>4.285714285714286</v>
      </c>
      <c r="H72" s="125" t="str">
        <f>IF((G71/F71+G72/F72)+B71+B72=12,"No Blank","BLANK")</f>
        <v>No Blank</v>
      </c>
      <c r="J72" s="18" t="s">
        <v>47</v>
      </c>
      <c r="K72" s="19">
        <v>2</v>
      </c>
      <c r="L72" s="20">
        <v>9</v>
      </c>
      <c r="M72" s="20">
        <v>4</v>
      </c>
      <c r="N72" s="22" t="s">
        <v>4</v>
      </c>
      <c r="O72" s="17">
        <f>IF(Q71&gt;7,1.1,1)</f>
        <v>1.1</v>
      </c>
      <c r="P72" s="25">
        <f>O72*(M72*10)/(M71+M72+N71)</f>
        <v>5.5</v>
      </c>
      <c r="Q72" s="125" t="str">
        <f>IF((P71/O71+P72/O72)+K71+K72=12,"No Blank","BLANK")</f>
        <v>No Blank</v>
      </c>
    </row>
    <row r="74" spans="1:17" ht="15.75">
      <c r="A74" s="185" t="s">
        <v>75</v>
      </c>
      <c r="B74" s="186"/>
      <c r="D74" s="13" t="s">
        <v>24</v>
      </c>
      <c r="E74" s="87">
        <v>92</v>
      </c>
      <c r="F74" s="124" t="s">
        <v>33</v>
      </c>
      <c r="G74" s="14" t="s">
        <v>12</v>
      </c>
      <c r="H74" s="14" t="s">
        <v>13</v>
      </c>
      <c r="J74" s="185" t="s">
        <v>76</v>
      </c>
      <c r="K74" s="186"/>
      <c r="M74" s="13" t="s">
        <v>24</v>
      </c>
      <c r="N74" s="87">
        <v>93</v>
      </c>
      <c r="O74" s="124" t="s">
        <v>33</v>
      </c>
      <c r="P74" s="14" t="s">
        <v>12</v>
      </c>
      <c r="Q74" s="14" t="s">
        <v>13</v>
      </c>
    </row>
    <row r="75" spans="1:17" ht="15">
      <c r="A75" s="14" t="s">
        <v>7</v>
      </c>
      <c r="B75" s="14" t="s">
        <v>8</v>
      </c>
      <c r="C75" s="14" t="s">
        <v>9</v>
      </c>
      <c r="D75" s="14" t="s">
        <v>10</v>
      </c>
      <c r="E75" s="14" t="s">
        <v>11</v>
      </c>
      <c r="F75" s="124" t="s">
        <v>34</v>
      </c>
      <c r="G75" s="14" t="s">
        <v>10</v>
      </c>
      <c r="H75" s="14" t="s">
        <v>10</v>
      </c>
      <c r="J75" s="14" t="s">
        <v>7</v>
      </c>
      <c r="K75" s="14" t="s">
        <v>8</v>
      </c>
      <c r="L75" s="14" t="s">
        <v>9</v>
      </c>
      <c r="M75" s="14" t="s">
        <v>10</v>
      </c>
      <c r="N75" s="14" t="s">
        <v>11</v>
      </c>
      <c r="O75" s="124" t="s">
        <v>34</v>
      </c>
      <c r="P75" s="14" t="s">
        <v>10</v>
      </c>
      <c r="Q75" s="14" t="s">
        <v>10</v>
      </c>
    </row>
    <row r="76" spans="1:17" ht="15">
      <c r="A76" s="15" t="s">
        <v>48</v>
      </c>
      <c r="B76" s="16">
        <v>2</v>
      </c>
      <c r="C76" s="17">
        <v>8</v>
      </c>
      <c r="D76" s="17">
        <v>4</v>
      </c>
      <c r="E76" s="17">
        <v>0</v>
      </c>
      <c r="F76" s="17">
        <f>IF(H76&gt;7,1.1,1)</f>
        <v>1.1</v>
      </c>
      <c r="G76" s="23">
        <f>F76*(D76*10)/(D76+D77+E76)</f>
        <v>5.5</v>
      </c>
      <c r="H76" s="24">
        <f>SUM(D76+D77+E76)</f>
        <v>8</v>
      </c>
      <c r="J76" s="15" t="s">
        <v>58</v>
      </c>
      <c r="K76" s="16">
        <v>2</v>
      </c>
      <c r="L76" s="17">
        <v>11</v>
      </c>
      <c r="M76" s="17">
        <v>5</v>
      </c>
      <c r="N76" s="17">
        <v>0</v>
      </c>
      <c r="O76" s="17">
        <f>IF(Q76&gt;7,1.1,1)</f>
        <v>1.1</v>
      </c>
      <c r="P76" s="23">
        <f>O76*(M76*10)/(M76+M77+N76)</f>
        <v>6.875000000000001</v>
      </c>
      <c r="Q76" s="24">
        <f>SUM(M76+M77+N76)</f>
        <v>8</v>
      </c>
    </row>
    <row r="77" spans="1:17" ht="15">
      <c r="A77" s="18" t="s">
        <v>58</v>
      </c>
      <c r="B77" s="19">
        <v>0</v>
      </c>
      <c r="C77" s="20">
        <v>5</v>
      </c>
      <c r="D77" s="20">
        <v>4</v>
      </c>
      <c r="E77" s="22" t="s">
        <v>4</v>
      </c>
      <c r="F77" s="17">
        <f>IF(H76&gt;7,1.1,1)</f>
        <v>1.1</v>
      </c>
      <c r="G77" s="25">
        <f>F77*(D77*10)/(D76+D77+E76)</f>
        <v>5.5</v>
      </c>
      <c r="H77" s="125" t="str">
        <f>IF((G76/F76+G77/F77)+B76+B77=12,"No Blank","BLANK")</f>
        <v>No Blank</v>
      </c>
      <c r="J77" s="18" t="s">
        <v>46</v>
      </c>
      <c r="K77" s="19">
        <v>0</v>
      </c>
      <c r="L77" s="20">
        <v>9</v>
      </c>
      <c r="M77" s="20">
        <v>3</v>
      </c>
      <c r="N77" s="22" t="s">
        <v>4</v>
      </c>
      <c r="O77" s="17">
        <f>IF(Q76&gt;7,1.1,1)</f>
        <v>1.1</v>
      </c>
      <c r="P77" s="25">
        <f>O77*(M77*10)/(M76+M77+N76)</f>
        <v>4.125</v>
      </c>
      <c r="Q77" s="125" t="str">
        <f>IF((P76/O76+P77/O77)+K76+K77=12,"No Blank","BLANK")</f>
        <v>No Blank</v>
      </c>
    </row>
    <row r="78" spans="1:9" ht="15">
      <c r="A78" s="1"/>
      <c r="B78" s="1"/>
      <c r="C78" s="1"/>
      <c r="D78" s="1"/>
      <c r="G78" s="21" t="s">
        <v>4</v>
      </c>
      <c r="I78" s="12"/>
    </row>
    <row r="79" spans="1:17" ht="15.75">
      <c r="A79" s="185" t="s">
        <v>77</v>
      </c>
      <c r="B79" s="186"/>
      <c r="D79" s="13" t="s">
        <v>24</v>
      </c>
      <c r="E79" s="87">
        <v>99</v>
      </c>
      <c r="F79" s="124" t="s">
        <v>33</v>
      </c>
      <c r="G79" s="14" t="s">
        <v>12</v>
      </c>
      <c r="H79" s="14" t="s">
        <v>13</v>
      </c>
      <c r="J79" s="185" t="s">
        <v>77</v>
      </c>
      <c r="K79" s="186"/>
      <c r="M79" s="13" t="s">
        <v>24</v>
      </c>
      <c r="N79" s="87">
        <v>100</v>
      </c>
      <c r="O79" s="124" t="s">
        <v>33</v>
      </c>
      <c r="P79" s="14" t="s">
        <v>12</v>
      </c>
      <c r="Q79" s="14" t="s">
        <v>13</v>
      </c>
    </row>
    <row r="80" spans="1:17" ht="15">
      <c r="A80" s="14" t="s">
        <v>7</v>
      </c>
      <c r="B80" s="14" t="s">
        <v>8</v>
      </c>
      <c r="C80" s="14" t="s">
        <v>9</v>
      </c>
      <c r="D80" s="14" t="s">
        <v>10</v>
      </c>
      <c r="E80" s="14" t="s">
        <v>11</v>
      </c>
      <c r="F80" s="124" t="s">
        <v>34</v>
      </c>
      <c r="G80" s="14" t="s">
        <v>10</v>
      </c>
      <c r="H80" s="14" t="s">
        <v>10</v>
      </c>
      <c r="J80" s="14" t="s">
        <v>7</v>
      </c>
      <c r="K80" s="14" t="s">
        <v>8</v>
      </c>
      <c r="L80" s="14" t="s">
        <v>9</v>
      </c>
      <c r="M80" s="14" t="s">
        <v>10</v>
      </c>
      <c r="N80" s="14" t="s">
        <v>11</v>
      </c>
      <c r="O80" s="124" t="s">
        <v>34</v>
      </c>
      <c r="P80" s="14" t="s">
        <v>10</v>
      </c>
      <c r="Q80" s="14" t="s">
        <v>10</v>
      </c>
    </row>
    <row r="81" spans="1:17" ht="15">
      <c r="A81" s="15" t="s">
        <v>46</v>
      </c>
      <c r="B81" s="16">
        <v>0</v>
      </c>
      <c r="C81" s="17">
        <v>7</v>
      </c>
      <c r="D81" s="17">
        <v>3</v>
      </c>
      <c r="E81" s="17">
        <v>0</v>
      </c>
      <c r="F81" s="17">
        <f>IF(H81&gt;7,1.1,1)</f>
        <v>1</v>
      </c>
      <c r="G81" s="23">
        <f>F81*(D81*10)/(D81+D82+E81)</f>
        <v>4.285714285714286</v>
      </c>
      <c r="H81" s="24">
        <f>SUM(D81+D82+E81)</f>
        <v>7</v>
      </c>
      <c r="J81" s="15" t="s">
        <v>50</v>
      </c>
      <c r="K81" s="16">
        <v>0</v>
      </c>
      <c r="L81" s="17">
        <v>4</v>
      </c>
      <c r="M81" s="17">
        <v>3</v>
      </c>
      <c r="N81" s="17">
        <v>1</v>
      </c>
      <c r="O81" s="17">
        <f>IF(Q81&gt;7,1.1,1)</f>
        <v>1.1</v>
      </c>
      <c r="P81" s="23">
        <f>O81*(M81*10)/(M81+M82+N81)</f>
        <v>4.125</v>
      </c>
      <c r="Q81" s="24">
        <f>SUM(M81+M82+N81)</f>
        <v>8</v>
      </c>
    </row>
    <row r="82" spans="1:17" ht="15">
      <c r="A82" s="18" t="s">
        <v>51</v>
      </c>
      <c r="B82" s="19">
        <v>2</v>
      </c>
      <c r="C82" s="20">
        <v>8</v>
      </c>
      <c r="D82" s="20">
        <v>4</v>
      </c>
      <c r="E82" s="22" t="s">
        <v>4</v>
      </c>
      <c r="F82" s="17">
        <f>IF(H81&gt;7,1.1,1)</f>
        <v>1</v>
      </c>
      <c r="G82" s="25">
        <f>F82*(D82*10)/(D81+D82+E81)</f>
        <v>5.714285714285714</v>
      </c>
      <c r="H82" s="125" t="str">
        <f>IF((G81/F81+G82/F82)+B81+B82=12,"No Blank","BLANK")</f>
        <v>No Blank</v>
      </c>
      <c r="J82" s="18" t="s">
        <v>53</v>
      </c>
      <c r="K82" s="19">
        <v>2</v>
      </c>
      <c r="L82" s="20">
        <v>5</v>
      </c>
      <c r="M82" s="20">
        <v>4</v>
      </c>
      <c r="N82" s="22" t="s">
        <v>4</v>
      </c>
      <c r="O82" s="17">
        <f>IF(Q81&gt;7,1.1,1)</f>
        <v>1.1</v>
      </c>
      <c r="P82" s="25">
        <f>O82*(M82*10)/(M81+M82+N81)</f>
        <v>5.5</v>
      </c>
      <c r="Q82" s="125" t="str">
        <f>IF((P81/O81+P82/O82)+K81+K82=12,"No Blank","BLANK")</f>
        <v>BLANK</v>
      </c>
    </row>
    <row r="84" spans="1:17" ht="15.75">
      <c r="A84" s="185" t="s">
        <v>79</v>
      </c>
      <c r="B84" s="186"/>
      <c r="D84" s="13" t="s">
        <v>24</v>
      </c>
      <c r="E84" s="87">
        <v>102</v>
      </c>
      <c r="F84" s="124" t="s">
        <v>33</v>
      </c>
      <c r="G84" s="14" t="s">
        <v>12</v>
      </c>
      <c r="H84" s="14" t="s">
        <v>13</v>
      </c>
      <c r="J84" s="185" t="s">
        <v>82</v>
      </c>
      <c r="K84" s="186"/>
      <c r="M84" s="13" t="s">
        <v>24</v>
      </c>
      <c r="N84" s="87">
        <v>108</v>
      </c>
      <c r="O84" s="124" t="s">
        <v>33</v>
      </c>
      <c r="P84" s="14" t="s">
        <v>12</v>
      </c>
      <c r="Q84" s="14" t="s">
        <v>13</v>
      </c>
    </row>
    <row r="85" spans="1:17" ht="15">
      <c r="A85" s="14" t="s">
        <v>7</v>
      </c>
      <c r="B85" s="14" t="s">
        <v>8</v>
      </c>
      <c r="C85" s="14" t="s">
        <v>9</v>
      </c>
      <c r="D85" s="14" t="s">
        <v>10</v>
      </c>
      <c r="E85" s="14" t="s">
        <v>11</v>
      </c>
      <c r="F85" s="124" t="s">
        <v>34</v>
      </c>
      <c r="G85" s="14" t="s">
        <v>10</v>
      </c>
      <c r="H85" s="14" t="s">
        <v>10</v>
      </c>
      <c r="J85" s="14" t="s">
        <v>7</v>
      </c>
      <c r="K85" s="14" t="s">
        <v>8</v>
      </c>
      <c r="L85" s="14" t="s">
        <v>9</v>
      </c>
      <c r="M85" s="14" t="s">
        <v>10</v>
      </c>
      <c r="N85" s="14" t="s">
        <v>11</v>
      </c>
      <c r="O85" s="124" t="s">
        <v>34</v>
      </c>
      <c r="P85" s="14" t="s">
        <v>10</v>
      </c>
      <c r="Q85" s="14" t="s">
        <v>10</v>
      </c>
    </row>
    <row r="86" spans="1:17" ht="15">
      <c r="A86" s="15" t="s">
        <v>51</v>
      </c>
      <c r="B86" s="16">
        <v>0</v>
      </c>
      <c r="C86" s="17">
        <v>10</v>
      </c>
      <c r="D86" s="17">
        <v>3</v>
      </c>
      <c r="E86" s="17">
        <v>0</v>
      </c>
      <c r="F86" s="17">
        <f>IF(H86&gt;7,1.1,1)</f>
        <v>1</v>
      </c>
      <c r="G86" s="23">
        <f>F86*(D86*10)/(D86+D87+E86)</f>
        <v>4.285714285714286</v>
      </c>
      <c r="H86" s="24">
        <f>SUM(D86+D87+E86)</f>
        <v>7</v>
      </c>
      <c r="J86" s="15" t="s">
        <v>48</v>
      </c>
      <c r="K86" s="16">
        <v>0</v>
      </c>
      <c r="L86" s="17">
        <v>5</v>
      </c>
      <c r="M86" s="17">
        <v>4</v>
      </c>
      <c r="N86" s="17">
        <v>0</v>
      </c>
      <c r="O86" s="17">
        <f>IF(Q86&gt;7,1.1,1)</f>
        <v>1.1</v>
      </c>
      <c r="P86" s="23">
        <f>O86*(M86*10)/(M86+M87+N86)</f>
        <v>5.5</v>
      </c>
      <c r="Q86" s="24">
        <f>SUM(M86+M87+N86)</f>
        <v>8</v>
      </c>
    </row>
    <row r="87" spans="1:17" ht="15">
      <c r="A87" s="18" t="s">
        <v>53</v>
      </c>
      <c r="B87" s="19">
        <v>2</v>
      </c>
      <c r="C87" s="20">
        <v>11</v>
      </c>
      <c r="D87" s="20">
        <v>4</v>
      </c>
      <c r="E87" s="22" t="s">
        <v>4</v>
      </c>
      <c r="F87" s="17">
        <f>IF(H86&gt;7,1.1,1)</f>
        <v>1</v>
      </c>
      <c r="G87" s="25">
        <f>F87*(D87*10)/(D86+D87+E86)</f>
        <v>5.714285714285714</v>
      </c>
      <c r="H87" s="125" t="str">
        <f>IF((G86/F86+G87/F87)+B86+B87=12,"No Blank","BLANK")</f>
        <v>No Blank</v>
      </c>
      <c r="J87" s="18" t="s">
        <v>53</v>
      </c>
      <c r="K87" s="19">
        <v>2</v>
      </c>
      <c r="L87" s="20">
        <v>7</v>
      </c>
      <c r="M87" s="20">
        <v>4</v>
      </c>
      <c r="N87" s="22" t="s">
        <v>4</v>
      </c>
      <c r="O87" s="17">
        <f>IF(Q86&gt;7,1.1,1)</f>
        <v>1.1</v>
      </c>
      <c r="P87" s="25">
        <f>O87*(M87*10)/(M86+M87+N86)</f>
        <v>5.5</v>
      </c>
      <c r="Q87" s="125" t="str">
        <f>IF((P86/O86+P87/O87)+K86+K87=12,"No Blank","BLANK")</f>
        <v>No Blank</v>
      </c>
    </row>
    <row r="88" spans="1:9" ht="15">
      <c r="A88" s="1"/>
      <c r="B88" s="1"/>
      <c r="C88" s="1"/>
      <c r="D88" s="1"/>
      <c r="G88" s="21" t="s">
        <v>4</v>
      </c>
      <c r="I88" s="12"/>
    </row>
    <row r="89" spans="1:17" ht="15.75">
      <c r="A89" s="185" t="s">
        <v>83</v>
      </c>
      <c r="B89" s="186"/>
      <c r="D89" s="13" t="s">
        <v>24</v>
      </c>
      <c r="E89" s="87">
        <v>109</v>
      </c>
      <c r="F89" s="124" t="s">
        <v>33</v>
      </c>
      <c r="G89" s="14" t="s">
        <v>12</v>
      </c>
      <c r="H89" s="14" t="s">
        <v>13</v>
      </c>
      <c r="J89" s="185" t="s">
        <v>82</v>
      </c>
      <c r="K89" s="186"/>
      <c r="M89" s="13" t="s">
        <v>24</v>
      </c>
      <c r="N89" s="87">
        <v>110</v>
      </c>
      <c r="O89" s="124" t="s">
        <v>33</v>
      </c>
      <c r="P89" s="14" t="s">
        <v>12</v>
      </c>
      <c r="Q89" s="14" t="s">
        <v>13</v>
      </c>
    </row>
    <row r="90" spans="1:17" ht="15">
      <c r="A90" s="14" t="s">
        <v>7</v>
      </c>
      <c r="B90" s="14" t="s">
        <v>8</v>
      </c>
      <c r="C90" s="14" t="s">
        <v>9</v>
      </c>
      <c r="D90" s="14" t="s">
        <v>10</v>
      </c>
      <c r="E90" s="14" t="s">
        <v>11</v>
      </c>
      <c r="F90" s="124" t="s">
        <v>34</v>
      </c>
      <c r="G90" s="14" t="s">
        <v>10</v>
      </c>
      <c r="H90" s="14" t="s">
        <v>10</v>
      </c>
      <c r="J90" s="14" t="s">
        <v>7</v>
      </c>
      <c r="K90" s="14" t="s">
        <v>8</v>
      </c>
      <c r="L90" s="14" t="s">
        <v>9</v>
      </c>
      <c r="M90" s="14" t="s">
        <v>10</v>
      </c>
      <c r="N90" s="14" t="s">
        <v>11</v>
      </c>
      <c r="O90" s="124" t="s">
        <v>34</v>
      </c>
      <c r="P90" s="14" t="s">
        <v>10</v>
      </c>
      <c r="Q90" s="14" t="s">
        <v>10</v>
      </c>
    </row>
    <row r="91" spans="1:17" ht="15">
      <c r="A91" s="15" t="s">
        <v>84</v>
      </c>
      <c r="B91" s="16">
        <v>2</v>
      </c>
      <c r="C91" s="17">
        <v>8</v>
      </c>
      <c r="D91" s="17">
        <v>3</v>
      </c>
      <c r="E91" s="17">
        <v>0</v>
      </c>
      <c r="F91" s="17">
        <f>IF(H91&gt;7,1.1,1)</f>
        <v>1.1</v>
      </c>
      <c r="G91" s="23">
        <f>F91*(D91*10)/(D91+D92+E91)</f>
        <v>4.125</v>
      </c>
      <c r="H91" s="24">
        <f>SUM(D91+D92+E91)</f>
        <v>8</v>
      </c>
      <c r="J91" s="15" t="s">
        <v>58</v>
      </c>
      <c r="K91" s="16">
        <v>2</v>
      </c>
      <c r="L91" s="17">
        <v>7</v>
      </c>
      <c r="M91" s="17">
        <v>4</v>
      </c>
      <c r="N91" s="17">
        <v>0</v>
      </c>
      <c r="O91" s="17">
        <f>IF(Q91&gt;7,1.1,1)</f>
        <v>1.1</v>
      </c>
      <c r="P91" s="23">
        <f>O91*(M91*10)/(M91+M92+N91)</f>
        <v>5.5</v>
      </c>
      <c r="Q91" s="24">
        <f>SUM(M91+M92+N91)</f>
        <v>8</v>
      </c>
    </row>
    <row r="92" spans="1:17" ht="15">
      <c r="A92" s="18" t="s">
        <v>49</v>
      </c>
      <c r="B92" s="19">
        <v>0</v>
      </c>
      <c r="C92" s="20">
        <v>7</v>
      </c>
      <c r="D92" s="20">
        <v>5</v>
      </c>
      <c r="E92" s="22" t="s">
        <v>4</v>
      </c>
      <c r="F92" s="17">
        <f>IF(H91&gt;7,1.1,1)</f>
        <v>1.1</v>
      </c>
      <c r="G92" s="25">
        <f>F92*(D92*10)/(D91+D92+E91)</f>
        <v>6.875000000000001</v>
      </c>
      <c r="H92" s="125" t="str">
        <f>IF((G91/F91+G92/F92)+B91+B92=12,"No Blank","BLANK")</f>
        <v>No Blank</v>
      </c>
      <c r="J92" s="18" t="s">
        <v>50</v>
      </c>
      <c r="K92" s="19">
        <v>0</v>
      </c>
      <c r="L92" s="20">
        <v>4</v>
      </c>
      <c r="M92" s="20">
        <v>4</v>
      </c>
      <c r="N92" s="22" t="s">
        <v>4</v>
      </c>
      <c r="O92" s="17">
        <f>IF(Q91&gt;7,1.1,1)</f>
        <v>1.1</v>
      </c>
      <c r="P92" s="25">
        <f>O92*(M92*10)/(M91+M92+N91)</f>
        <v>5.5</v>
      </c>
      <c r="Q92" s="125" t="str">
        <f>IF((P91/O91+P92/O92)+K91+K92=12,"No Blank","BLANK")</f>
        <v>No Blank</v>
      </c>
    </row>
    <row r="94" spans="1:17" ht="15.75">
      <c r="A94" s="185" t="s">
        <v>94</v>
      </c>
      <c r="B94" s="186"/>
      <c r="D94" s="13" t="s">
        <v>24</v>
      </c>
      <c r="E94" s="87">
        <v>115</v>
      </c>
      <c r="F94" s="124" t="s">
        <v>33</v>
      </c>
      <c r="G94" s="14" t="s">
        <v>12</v>
      </c>
      <c r="H94" s="14" t="s">
        <v>13</v>
      </c>
      <c r="J94" s="185" t="s">
        <v>4</v>
      </c>
      <c r="K94" s="186"/>
      <c r="M94" s="13" t="s">
        <v>24</v>
      </c>
      <c r="N94" s="87" t="s">
        <v>4</v>
      </c>
      <c r="O94" s="124" t="s">
        <v>33</v>
      </c>
      <c r="P94" s="14" t="s">
        <v>12</v>
      </c>
      <c r="Q94" s="14" t="s">
        <v>13</v>
      </c>
    </row>
    <row r="95" spans="1:17" ht="15">
      <c r="A95" s="14" t="s">
        <v>7</v>
      </c>
      <c r="B95" s="14" t="s">
        <v>8</v>
      </c>
      <c r="C95" s="14" t="s">
        <v>9</v>
      </c>
      <c r="D95" s="14" t="s">
        <v>10</v>
      </c>
      <c r="E95" s="14" t="s">
        <v>11</v>
      </c>
      <c r="F95" s="124" t="s">
        <v>34</v>
      </c>
      <c r="G95" s="14" t="s">
        <v>10</v>
      </c>
      <c r="H95" s="14" t="s">
        <v>10</v>
      </c>
      <c r="J95" s="14" t="s">
        <v>7</v>
      </c>
      <c r="K95" s="14" t="s">
        <v>8</v>
      </c>
      <c r="L95" s="14" t="s">
        <v>9</v>
      </c>
      <c r="M95" s="14" t="s">
        <v>10</v>
      </c>
      <c r="N95" s="14" t="s">
        <v>11</v>
      </c>
      <c r="O95" s="124" t="s">
        <v>34</v>
      </c>
      <c r="P95" s="14" t="s">
        <v>10</v>
      </c>
      <c r="Q95" s="14" t="s">
        <v>10</v>
      </c>
    </row>
    <row r="96" spans="1:17" ht="15">
      <c r="A96" s="15" t="s">
        <v>95</v>
      </c>
      <c r="B96" s="16">
        <v>2</v>
      </c>
      <c r="C96" s="17">
        <v>7</v>
      </c>
      <c r="D96" s="17">
        <v>3</v>
      </c>
      <c r="E96" s="17">
        <v>0</v>
      </c>
      <c r="F96" s="17">
        <f>IF(H96&gt;7,1.1,1)</f>
        <v>1</v>
      </c>
      <c r="G96" s="23">
        <f>F96*(D96*10)/(D96+D97+E96)</f>
        <v>4.285714285714286</v>
      </c>
      <c r="H96" s="24">
        <f>SUM(D96+D97+E96)</f>
        <v>7</v>
      </c>
      <c r="J96" s="15" t="s">
        <v>4</v>
      </c>
      <c r="K96" s="16" t="s">
        <v>4</v>
      </c>
      <c r="L96" s="17" t="s">
        <v>4</v>
      </c>
      <c r="M96" s="17" t="s">
        <v>4</v>
      </c>
      <c r="N96" s="17" t="s">
        <v>4</v>
      </c>
      <c r="O96" s="17" t="e">
        <f>IF(Q96&gt;7,1.1,1)</f>
        <v>#VALUE!</v>
      </c>
      <c r="P96" s="23" t="e">
        <f>O96*(M96*10)/(M96+M97+N96)</f>
        <v>#VALUE!</v>
      </c>
      <c r="Q96" s="24" t="e">
        <f>SUM(M96+M97+N96)</f>
        <v>#VALUE!</v>
      </c>
    </row>
    <row r="97" spans="1:17" ht="15">
      <c r="A97" s="18" t="s">
        <v>96</v>
      </c>
      <c r="B97" s="19">
        <v>0</v>
      </c>
      <c r="C97" s="20">
        <v>5</v>
      </c>
      <c r="D97" s="20">
        <v>4</v>
      </c>
      <c r="E97" s="22" t="s">
        <v>4</v>
      </c>
      <c r="F97" s="17">
        <f>IF(H96&gt;7,1.1,1)</f>
        <v>1</v>
      </c>
      <c r="G97" s="25">
        <f>F97*(D97*10)/(D96+D97+E96)</f>
        <v>5.714285714285714</v>
      </c>
      <c r="H97" s="125" t="str">
        <f>IF((G96/F96+G97/F97)+B96+B97=12,"No Blank","BLANK")</f>
        <v>No Blank</v>
      </c>
      <c r="J97" s="18" t="s">
        <v>4</v>
      </c>
      <c r="K97" s="19" t="s">
        <v>4</v>
      </c>
      <c r="L97" s="20" t="s">
        <v>4</v>
      </c>
      <c r="M97" s="20" t="s">
        <v>4</v>
      </c>
      <c r="N97" s="22" t="s">
        <v>4</v>
      </c>
      <c r="O97" s="17" t="e">
        <f>IF(Q96&gt;7,1.1,1)</f>
        <v>#VALUE!</v>
      </c>
      <c r="P97" s="25" t="e">
        <f>O97*(M97*10)/(M96+M97+N96)</f>
        <v>#VALUE!</v>
      </c>
      <c r="Q97" s="125" t="e">
        <f>IF((P96/O96+P97/O97)+K96+K97=12,"No Blank","BLANK")</f>
        <v>#VALUE!</v>
      </c>
    </row>
    <row r="98" spans="1:9" ht="15">
      <c r="A98" s="1"/>
      <c r="B98" s="1"/>
      <c r="C98" s="1"/>
      <c r="D98" s="1"/>
      <c r="G98" s="21" t="s">
        <v>4</v>
      </c>
      <c r="I98" s="12"/>
    </row>
    <row r="99" spans="1:17" ht="15.75">
      <c r="A99" s="185" t="s">
        <v>4</v>
      </c>
      <c r="B99" s="186"/>
      <c r="D99" s="13" t="s">
        <v>24</v>
      </c>
      <c r="E99" s="87" t="s">
        <v>4</v>
      </c>
      <c r="F99" s="124" t="s">
        <v>33</v>
      </c>
      <c r="G99" s="14" t="s">
        <v>12</v>
      </c>
      <c r="H99" s="14" t="s">
        <v>13</v>
      </c>
      <c r="J99" s="185" t="s">
        <v>4</v>
      </c>
      <c r="K99" s="186"/>
      <c r="M99" s="13" t="s">
        <v>24</v>
      </c>
      <c r="N99" s="87" t="s">
        <v>4</v>
      </c>
      <c r="O99" s="124" t="s">
        <v>33</v>
      </c>
      <c r="P99" s="14" t="s">
        <v>12</v>
      </c>
      <c r="Q99" s="14" t="s">
        <v>13</v>
      </c>
    </row>
    <row r="100" spans="1:17" ht="15">
      <c r="A100" s="14" t="s">
        <v>7</v>
      </c>
      <c r="B100" s="14" t="s">
        <v>8</v>
      </c>
      <c r="C100" s="14" t="s">
        <v>9</v>
      </c>
      <c r="D100" s="14" t="s">
        <v>10</v>
      </c>
      <c r="E100" s="14" t="s">
        <v>11</v>
      </c>
      <c r="F100" s="124" t="s">
        <v>34</v>
      </c>
      <c r="G100" s="14" t="s">
        <v>10</v>
      </c>
      <c r="H100" s="14" t="s">
        <v>10</v>
      </c>
      <c r="J100" s="14" t="s">
        <v>7</v>
      </c>
      <c r="K100" s="14" t="s">
        <v>8</v>
      </c>
      <c r="L100" s="14" t="s">
        <v>9</v>
      </c>
      <c r="M100" s="14" t="s">
        <v>10</v>
      </c>
      <c r="N100" s="14" t="s">
        <v>11</v>
      </c>
      <c r="O100" s="124" t="s">
        <v>34</v>
      </c>
      <c r="P100" s="14" t="s">
        <v>10</v>
      </c>
      <c r="Q100" s="14" t="s">
        <v>10</v>
      </c>
    </row>
    <row r="101" spans="1:17" ht="15">
      <c r="A101" s="15" t="s">
        <v>4</v>
      </c>
      <c r="B101" s="16" t="s">
        <v>4</v>
      </c>
      <c r="C101" s="17" t="s">
        <v>4</v>
      </c>
      <c r="D101" s="17" t="s">
        <v>4</v>
      </c>
      <c r="E101" s="17" t="s">
        <v>4</v>
      </c>
      <c r="F101" s="17" t="e">
        <f>IF(H101&gt;7,1.1,1)</f>
        <v>#VALUE!</v>
      </c>
      <c r="G101" s="23" t="e">
        <f>F101*(D101*10)/(D101+D102+E101)</f>
        <v>#VALUE!</v>
      </c>
      <c r="H101" s="24" t="e">
        <f>SUM(D101+D102+E101)</f>
        <v>#VALUE!</v>
      </c>
      <c r="J101" s="15" t="s">
        <v>4</v>
      </c>
      <c r="K101" s="16" t="s">
        <v>4</v>
      </c>
      <c r="L101" s="17" t="s">
        <v>4</v>
      </c>
      <c r="M101" s="17" t="s">
        <v>4</v>
      </c>
      <c r="N101" s="17" t="s">
        <v>4</v>
      </c>
      <c r="O101" s="17" t="e">
        <f>IF(Q101&gt;7,1.1,1)</f>
        <v>#VALUE!</v>
      </c>
      <c r="P101" s="23" t="e">
        <f>O101*(M101*10)/(M101+M102+N101)</f>
        <v>#VALUE!</v>
      </c>
      <c r="Q101" s="24" t="e">
        <f>SUM(M101+M102+N101)</f>
        <v>#VALUE!</v>
      </c>
    </row>
    <row r="102" spans="1:17" ht="15">
      <c r="A102" s="18" t="s">
        <v>4</v>
      </c>
      <c r="B102" s="19" t="s">
        <v>4</v>
      </c>
      <c r="C102" s="20" t="s">
        <v>4</v>
      </c>
      <c r="D102" s="20" t="s">
        <v>4</v>
      </c>
      <c r="E102" s="22" t="s">
        <v>4</v>
      </c>
      <c r="F102" s="17" t="e">
        <f>IF(H101&gt;7,1.1,1)</f>
        <v>#VALUE!</v>
      </c>
      <c r="G102" s="25" t="e">
        <f>F102*(D102*10)/(D101+D102+E101)</f>
        <v>#VALUE!</v>
      </c>
      <c r="H102" s="125" t="e">
        <f>IF((G101/F101+G102/F102)+B101+B102=12,"No Blank","BLANK")</f>
        <v>#VALUE!</v>
      </c>
      <c r="J102" s="18" t="s">
        <v>4</v>
      </c>
      <c r="K102" s="19" t="s">
        <v>4</v>
      </c>
      <c r="L102" s="20" t="s">
        <v>4</v>
      </c>
      <c r="M102" s="20" t="s">
        <v>4</v>
      </c>
      <c r="N102" s="22" t="s">
        <v>4</v>
      </c>
      <c r="O102" s="17" t="e">
        <f>IF(Q101&gt;7,1.1,1)</f>
        <v>#VALUE!</v>
      </c>
      <c r="P102" s="25" t="e">
        <f>O102*(M102*10)/(M101+M102+N101)</f>
        <v>#VALUE!</v>
      </c>
      <c r="Q102" s="125" t="e">
        <f>IF((P101/O101+P102/O102)+K101+K102=12,"No Blank","BLANK")</f>
        <v>#VALUE!</v>
      </c>
    </row>
    <row r="104" spans="1:17" ht="15.75">
      <c r="A104" s="185" t="s">
        <v>4</v>
      </c>
      <c r="B104" s="186"/>
      <c r="D104" s="13" t="s">
        <v>24</v>
      </c>
      <c r="E104" s="87" t="s">
        <v>4</v>
      </c>
      <c r="F104" s="124" t="s">
        <v>33</v>
      </c>
      <c r="G104" s="14" t="s">
        <v>12</v>
      </c>
      <c r="H104" s="14" t="s">
        <v>13</v>
      </c>
      <c r="J104" s="185" t="s">
        <v>4</v>
      </c>
      <c r="K104" s="186"/>
      <c r="M104" s="13" t="s">
        <v>24</v>
      </c>
      <c r="N104" s="87" t="s">
        <v>4</v>
      </c>
      <c r="O104" s="124" t="s">
        <v>33</v>
      </c>
      <c r="P104" s="14" t="s">
        <v>12</v>
      </c>
      <c r="Q104" s="14" t="s">
        <v>13</v>
      </c>
    </row>
    <row r="105" spans="1:17" ht="15">
      <c r="A105" s="14" t="s">
        <v>7</v>
      </c>
      <c r="B105" s="14" t="s">
        <v>8</v>
      </c>
      <c r="C105" s="14" t="s">
        <v>9</v>
      </c>
      <c r="D105" s="14" t="s">
        <v>10</v>
      </c>
      <c r="E105" s="14" t="s">
        <v>11</v>
      </c>
      <c r="F105" s="124" t="s">
        <v>34</v>
      </c>
      <c r="G105" s="14" t="s">
        <v>10</v>
      </c>
      <c r="H105" s="14" t="s">
        <v>10</v>
      </c>
      <c r="J105" s="14" t="s">
        <v>7</v>
      </c>
      <c r="K105" s="14" t="s">
        <v>8</v>
      </c>
      <c r="L105" s="14" t="s">
        <v>9</v>
      </c>
      <c r="M105" s="14" t="s">
        <v>10</v>
      </c>
      <c r="N105" s="14" t="s">
        <v>11</v>
      </c>
      <c r="O105" s="124" t="s">
        <v>34</v>
      </c>
      <c r="P105" s="14" t="s">
        <v>10</v>
      </c>
      <c r="Q105" s="14" t="s">
        <v>10</v>
      </c>
    </row>
    <row r="106" spans="1:17" ht="15">
      <c r="A106" s="15" t="s">
        <v>4</v>
      </c>
      <c r="B106" s="16" t="s">
        <v>4</v>
      </c>
      <c r="C106" s="17" t="s">
        <v>4</v>
      </c>
      <c r="D106" s="17" t="s">
        <v>4</v>
      </c>
      <c r="E106" s="17" t="s">
        <v>4</v>
      </c>
      <c r="F106" s="17" t="e">
        <f>IF(H106&gt;7,1.1,1)</f>
        <v>#VALUE!</v>
      </c>
      <c r="G106" s="23" t="e">
        <f>F106*(D106*10)/(D106+D107+E106)</f>
        <v>#VALUE!</v>
      </c>
      <c r="H106" s="24" t="e">
        <f>SUM(D106+D107+E106)</f>
        <v>#VALUE!</v>
      </c>
      <c r="J106" s="15" t="s">
        <v>4</v>
      </c>
      <c r="K106" s="16" t="s">
        <v>4</v>
      </c>
      <c r="L106" s="17" t="s">
        <v>4</v>
      </c>
      <c r="M106" s="17" t="s">
        <v>4</v>
      </c>
      <c r="N106" s="17" t="s">
        <v>4</v>
      </c>
      <c r="O106" s="17" t="e">
        <f>IF(Q106&gt;7,1.1,1)</f>
        <v>#VALUE!</v>
      </c>
      <c r="P106" s="23" t="e">
        <f>O106*(M106*10)/(M106+M107+N106)</f>
        <v>#VALUE!</v>
      </c>
      <c r="Q106" s="24" t="e">
        <f>SUM(M106+M107+N106)</f>
        <v>#VALUE!</v>
      </c>
    </row>
    <row r="107" spans="1:17" ht="15">
      <c r="A107" s="18" t="s">
        <v>4</v>
      </c>
      <c r="B107" s="19" t="s">
        <v>4</v>
      </c>
      <c r="C107" s="20" t="s">
        <v>4</v>
      </c>
      <c r="D107" s="20" t="s">
        <v>4</v>
      </c>
      <c r="E107" s="22" t="s">
        <v>4</v>
      </c>
      <c r="F107" s="17" t="e">
        <f>IF(H106&gt;7,1.1,1)</f>
        <v>#VALUE!</v>
      </c>
      <c r="G107" s="25" t="e">
        <f>F107*(D107*10)/(D106+D107+E106)</f>
        <v>#VALUE!</v>
      </c>
      <c r="H107" s="125" t="e">
        <f>IF((G106/F106+G107/F107)+B106+B107=12,"No Blank","BLANK")</f>
        <v>#VALUE!</v>
      </c>
      <c r="J107" s="18" t="s">
        <v>4</v>
      </c>
      <c r="K107" s="19" t="s">
        <v>4</v>
      </c>
      <c r="L107" s="20" t="s">
        <v>4</v>
      </c>
      <c r="M107" s="20" t="s">
        <v>4</v>
      </c>
      <c r="N107" s="22" t="s">
        <v>4</v>
      </c>
      <c r="O107" s="17" t="e">
        <f>IF(Q106&gt;7,1.1,1)</f>
        <v>#VALUE!</v>
      </c>
      <c r="P107" s="25" t="e">
        <f>O107*(M107*10)/(M106+M107+N106)</f>
        <v>#VALUE!</v>
      </c>
      <c r="Q107" s="125" t="e">
        <f>IF((P106/O106+P107/O107)+K106+K107=12,"No Blank","BLANK")</f>
        <v>#VALUE!</v>
      </c>
    </row>
    <row r="108" spans="1:9" ht="15">
      <c r="A108" s="1"/>
      <c r="B108" s="1"/>
      <c r="C108" s="1"/>
      <c r="D108" s="1"/>
      <c r="G108" s="21" t="s">
        <v>4</v>
      </c>
      <c r="I108" s="12"/>
    </row>
    <row r="109" spans="1:17" ht="15.75">
      <c r="A109" s="185" t="s">
        <v>4</v>
      </c>
      <c r="B109" s="186"/>
      <c r="D109" s="13" t="s">
        <v>24</v>
      </c>
      <c r="E109" s="87" t="s">
        <v>4</v>
      </c>
      <c r="F109" s="124" t="s">
        <v>33</v>
      </c>
      <c r="G109" s="14" t="s">
        <v>12</v>
      </c>
      <c r="H109" s="14" t="s">
        <v>13</v>
      </c>
      <c r="J109" s="185" t="s">
        <v>4</v>
      </c>
      <c r="K109" s="186"/>
      <c r="M109" s="13" t="s">
        <v>24</v>
      </c>
      <c r="N109" s="87" t="s">
        <v>4</v>
      </c>
      <c r="O109" s="124" t="s">
        <v>33</v>
      </c>
      <c r="P109" s="14" t="s">
        <v>12</v>
      </c>
      <c r="Q109" s="14" t="s">
        <v>13</v>
      </c>
    </row>
    <row r="110" spans="1:17" ht="15">
      <c r="A110" s="14" t="s">
        <v>7</v>
      </c>
      <c r="B110" s="14" t="s">
        <v>8</v>
      </c>
      <c r="C110" s="14" t="s">
        <v>9</v>
      </c>
      <c r="D110" s="14" t="s">
        <v>10</v>
      </c>
      <c r="E110" s="14" t="s">
        <v>11</v>
      </c>
      <c r="F110" s="124" t="s">
        <v>34</v>
      </c>
      <c r="G110" s="14" t="s">
        <v>10</v>
      </c>
      <c r="H110" s="14" t="s">
        <v>10</v>
      </c>
      <c r="J110" s="14" t="s">
        <v>7</v>
      </c>
      <c r="K110" s="14" t="s">
        <v>8</v>
      </c>
      <c r="L110" s="14" t="s">
        <v>9</v>
      </c>
      <c r="M110" s="14" t="s">
        <v>10</v>
      </c>
      <c r="N110" s="14" t="s">
        <v>11</v>
      </c>
      <c r="O110" s="124" t="s">
        <v>34</v>
      </c>
      <c r="P110" s="14" t="s">
        <v>10</v>
      </c>
      <c r="Q110" s="14" t="s">
        <v>10</v>
      </c>
    </row>
    <row r="111" spans="1:17" ht="15">
      <c r="A111" s="15" t="s">
        <v>4</v>
      </c>
      <c r="B111" s="16" t="s">
        <v>4</v>
      </c>
      <c r="C111" s="17" t="s">
        <v>4</v>
      </c>
      <c r="D111" s="17" t="s">
        <v>4</v>
      </c>
      <c r="E111" s="17" t="s">
        <v>4</v>
      </c>
      <c r="F111" s="17" t="e">
        <f>IF(H111&gt;7,1.1,1)</f>
        <v>#VALUE!</v>
      </c>
      <c r="G111" s="23" t="e">
        <f>F111*(D111*10)/(D111+D112+E111)</f>
        <v>#VALUE!</v>
      </c>
      <c r="H111" s="24" t="e">
        <f>SUM(D111+D112+E111)</f>
        <v>#VALUE!</v>
      </c>
      <c r="J111" s="15" t="s">
        <v>4</v>
      </c>
      <c r="K111" s="16" t="s">
        <v>4</v>
      </c>
      <c r="L111" s="17" t="s">
        <v>4</v>
      </c>
      <c r="M111" s="17" t="s">
        <v>4</v>
      </c>
      <c r="N111" s="17" t="s">
        <v>4</v>
      </c>
      <c r="O111" s="17" t="e">
        <f>IF(Q111&gt;7,1.1,1)</f>
        <v>#VALUE!</v>
      </c>
      <c r="P111" s="23" t="e">
        <f>O111*(M111*10)/(M111+M112+N111)</f>
        <v>#VALUE!</v>
      </c>
      <c r="Q111" s="24" t="e">
        <f>SUM(M111+M112+N111)</f>
        <v>#VALUE!</v>
      </c>
    </row>
    <row r="112" spans="1:17" ht="15">
      <c r="A112" s="18" t="s">
        <v>4</v>
      </c>
      <c r="B112" s="19" t="s">
        <v>4</v>
      </c>
      <c r="C112" s="20" t="s">
        <v>4</v>
      </c>
      <c r="D112" s="20" t="s">
        <v>4</v>
      </c>
      <c r="E112" s="22" t="s">
        <v>4</v>
      </c>
      <c r="F112" s="17" t="e">
        <f>IF(H111&gt;7,1.1,1)</f>
        <v>#VALUE!</v>
      </c>
      <c r="G112" s="25" t="e">
        <f>F112*(D112*10)/(D111+D112+E111)</f>
        <v>#VALUE!</v>
      </c>
      <c r="H112" s="125" t="e">
        <f>IF((G111/F111+G112/F112)+B111+B112=12,"No Blank","BLANK")</f>
        <v>#VALUE!</v>
      </c>
      <c r="J112" s="18" t="s">
        <v>4</v>
      </c>
      <c r="K112" s="19" t="s">
        <v>4</v>
      </c>
      <c r="L112" s="20" t="s">
        <v>4</v>
      </c>
      <c r="M112" s="20" t="s">
        <v>4</v>
      </c>
      <c r="N112" s="22" t="s">
        <v>4</v>
      </c>
      <c r="O112" s="17" t="e">
        <f>IF(Q111&gt;7,1.1,1)</f>
        <v>#VALUE!</v>
      </c>
      <c r="P112" s="25" t="e">
        <f>O112*(M112*10)/(M111+M112+N111)</f>
        <v>#VALUE!</v>
      </c>
      <c r="Q112" s="125" t="e">
        <f>IF((P111/O111+P112/O112)+K111+K112=12,"No Blank","BLANK")</f>
        <v>#VALUE!</v>
      </c>
    </row>
    <row r="114" spans="1:17" ht="15.75">
      <c r="A114" s="185" t="s">
        <v>4</v>
      </c>
      <c r="B114" s="186"/>
      <c r="D114" s="13" t="s">
        <v>24</v>
      </c>
      <c r="E114" s="87" t="s">
        <v>4</v>
      </c>
      <c r="F114" s="124" t="s">
        <v>33</v>
      </c>
      <c r="G114" s="14" t="s">
        <v>12</v>
      </c>
      <c r="H114" s="14" t="s">
        <v>13</v>
      </c>
      <c r="J114" s="185" t="s">
        <v>4</v>
      </c>
      <c r="K114" s="186"/>
      <c r="M114" s="13" t="s">
        <v>24</v>
      </c>
      <c r="N114" s="87" t="s">
        <v>4</v>
      </c>
      <c r="O114" s="124" t="s">
        <v>33</v>
      </c>
      <c r="P114" s="14" t="s">
        <v>12</v>
      </c>
      <c r="Q114" s="14" t="s">
        <v>13</v>
      </c>
    </row>
    <row r="115" spans="1:17" ht="15">
      <c r="A115" s="14" t="s">
        <v>7</v>
      </c>
      <c r="B115" s="14" t="s">
        <v>8</v>
      </c>
      <c r="C115" s="14" t="s">
        <v>9</v>
      </c>
      <c r="D115" s="14" t="s">
        <v>10</v>
      </c>
      <c r="E115" s="14" t="s">
        <v>11</v>
      </c>
      <c r="F115" s="124" t="s">
        <v>34</v>
      </c>
      <c r="G115" s="14" t="s">
        <v>10</v>
      </c>
      <c r="H115" s="14" t="s">
        <v>10</v>
      </c>
      <c r="J115" s="14" t="s">
        <v>7</v>
      </c>
      <c r="K115" s="14" t="s">
        <v>8</v>
      </c>
      <c r="L115" s="14" t="s">
        <v>9</v>
      </c>
      <c r="M115" s="14" t="s">
        <v>10</v>
      </c>
      <c r="N115" s="14" t="s">
        <v>11</v>
      </c>
      <c r="O115" s="124" t="s">
        <v>34</v>
      </c>
      <c r="P115" s="14" t="s">
        <v>10</v>
      </c>
      <c r="Q115" s="14" t="s">
        <v>10</v>
      </c>
    </row>
    <row r="116" spans="1:17" ht="15">
      <c r="A116" s="15" t="s">
        <v>4</v>
      </c>
      <c r="B116" s="16" t="s">
        <v>4</v>
      </c>
      <c r="C116" s="17" t="s">
        <v>4</v>
      </c>
      <c r="D116" s="17" t="s">
        <v>4</v>
      </c>
      <c r="E116" s="17" t="s">
        <v>4</v>
      </c>
      <c r="F116" s="17" t="e">
        <f>IF(H116&gt;7,1.1,1)</f>
        <v>#VALUE!</v>
      </c>
      <c r="G116" s="23" t="e">
        <f>F116*(D116*10)/(D116+D117+E116)</f>
        <v>#VALUE!</v>
      </c>
      <c r="H116" s="24" t="e">
        <f>SUM(D116+D117+E116)</f>
        <v>#VALUE!</v>
      </c>
      <c r="J116" s="15" t="s">
        <v>4</v>
      </c>
      <c r="K116" s="16" t="s">
        <v>4</v>
      </c>
      <c r="L116" s="17" t="s">
        <v>4</v>
      </c>
      <c r="M116" s="17" t="s">
        <v>4</v>
      </c>
      <c r="N116" s="17" t="s">
        <v>4</v>
      </c>
      <c r="O116" s="17" t="e">
        <f>IF(Q116&gt;7,1.1,1)</f>
        <v>#VALUE!</v>
      </c>
      <c r="P116" s="23" t="e">
        <f>O116*(M116*10)/(M116+M117+N116)</f>
        <v>#VALUE!</v>
      </c>
      <c r="Q116" s="24" t="e">
        <f>SUM(M116+M117+N116)</f>
        <v>#VALUE!</v>
      </c>
    </row>
    <row r="117" spans="1:17" ht="15">
      <c r="A117" s="18" t="s">
        <v>4</v>
      </c>
      <c r="B117" s="19" t="s">
        <v>4</v>
      </c>
      <c r="C117" s="20" t="s">
        <v>4</v>
      </c>
      <c r="D117" s="20" t="s">
        <v>4</v>
      </c>
      <c r="E117" s="22" t="s">
        <v>4</v>
      </c>
      <c r="F117" s="17" t="e">
        <f>IF(H116&gt;7,1.1,1)</f>
        <v>#VALUE!</v>
      </c>
      <c r="G117" s="25" t="e">
        <f>F117*(D117*10)/(D116+D117+E116)</f>
        <v>#VALUE!</v>
      </c>
      <c r="H117" s="125" t="e">
        <f>IF((G116/F116+G117/F117)+B116+B117=12,"No Blank","BLANK")</f>
        <v>#VALUE!</v>
      </c>
      <c r="J117" s="18" t="s">
        <v>4</v>
      </c>
      <c r="K117" s="19" t="s">
        <v>4</v>
      </c>
      <c r="L117" s="20" t="s">
        <v>4</v>
      </c>
      <c r="M117" s="20" t="s">
        <v>4</v>
      </c>
      <c r="N117" s="22" t="s">
        <v>4</v>
      </c>
      <c r="O117" s="17" t="e">
        <f>IF(Q116&gt;7,1.1,1)</f>
        <v>#VALUE!</v>
      </c>
      <c r="P117" s="25" t="e">
        <f>O117*(M117*10)/(M116+M117+N116)</f>
        <v>#VALUE!</v>
      </c>
      <c r="Q117" s="125" t="e">
        <f>IF((P116/O116+P117/O117)+K116+K117=12,"No Blank","BLANK")</f>
        <v>#VALUE!</v>
      </c>
    </row>
    <row r="118" spans="1:9" ht="15">
      <c r="A118" s="1"/>
      <c r="B118" s="1"/>
      <c r="C118" s="1"/>
      <c r="D118" s="1"/>
      <c r="G118" s="21" t="s">
        <v>4</v>
      </c>
      <c r="I118" s="12"/>
    </row>
    <row r="119" spans="1:17" ht="15.75">
      <c r="A119" s="185" t="s">
        <v>4</v>
      </c>
      <c r="B119" s="186"/>
      <c r="D119" s="13" t="s">
        <v>24</v>
      </c>
      <c r="E119" s="87" t="s">
        <v>4</v>
      </c>
      <c r="F119" s="124" t="s">
        <v>33</v>
      </c>
      <c r="G119" s="14" t="s">
        <v>12</v>
      </c>
      <c r="H119" s="14" t="s">
        <v>13</v>
      </c>
      <c r="J119" s="185" t="s">
        <v>4</v>
      </c>
      <c r="K119" s="186"/>
      <c r="M119" s="13" t="s">
        <v>24</v>
      </c>
      <c r="N119" s="87" t="s">
        <v>4</v>
      </c>
      <c r="O119" s="124" t="s">
        <v>33</v>
      </c>
      <c r="P119" s="14" t="s">
        <v>12</v>
      </c>
      <c r="Q119" s="14" t="s">
        <v>13</v>
      </c>
    </row>
    <row r="120" spans="1:17" ht="15">
      <c r="A120" s="14" t="s">
        <v>7</v>
      </c>
      <c r="B120" s="14" t="s">
        <v>8</v>
      </c>
      <c r="C120" s="14" t="s">
        <v>9</v>
      </c>
      <c r="D120" s="14" t="s">
        <v>10</v>
      </c>
      <c r="E120" s="14" t="s">
        <v>11</v>
      </c>
      <c r="F120" s="124" t="s">
        <v>34</v>
      </c>
      <c r="G120" s="14" t="s">
        <v>10</v>
      </c>
      <c r="H120" s="14" t="s">
        <v>10</v>
      </c>
      <c r="J120" s="14" t="s">
        <v>7</v>
      </c>
      <c r="K120" s="14" t="s">
        <v>8</v>
      </c>
      <c r="L120" s="14" t="s">
        <v>9</v>
      </c>
      <c r="M120" s="14" t="s">
        <v>10</v>
      </c>
      <c r="N120" s="14" t="s">
        <v>11</v>
      </c>
      <c r="O120" s="124" t="s">
        <v>34</v>
      </c>
      <c r="P120" s="14" t="s">
        <v>10</v>
      </c>
      <c r="Q120" s="14" t="s">
        <v>10</v>
      </c>
    </row>
    <row r="121" spans="1:17" ht="15">
      <c r="A121" s="15" t="s">
        <v>4</v>
      </c>
      <c r="B121" s="16" t="s">
        <v>4</v>
      </c>
      <c r="C121" s="17" t="s">
        <v>4</v>
      </c>
      <c r="D121" s="17" t="s">
        <v>4</v>
      </c>
      <c r="E121" s="17" t="s">
        <v>4</v>
      </c>
      <c r="F121" s="17" t="e">
        <f>IF(H121&gt;7,1.1,1)</f>
        <v>#VALUE!</v>
      </c>
      <c r="G121" s="23" t="e">
        <f>F121*(D121*10)/(D121+D122+E121)</f>
        <v>#VALUE!</v>
      </c>
      <c r="H121" s="24" t="e">
        <f>SUM(D121+D122+E121)</f>
        <v>#VALUE!</v>
      </c>
      <c r="J121" s="15" t="s">
        <v>4</v>
      </c>
      <c r="K121" s="16" t="s">
        <v>4</v>
      </c>
      <c r="L121" s="17" t="s">
        <v>4</v>
      </c>
      <c r="M121" s="17" t="s">
        <v>4</v>
      </c>
      <c r="N121" s="17" t="s">
        <v>4</v>
      </c>
      <c r="O121" s="17" t="e">
        <f>IF(Q121&gt;7,1.1,1)</f>
        <v>#VALUE!</v>
      </c>
      <c r="P121" s="23" t="e">
        <f>O121*(M121*10)/(M121+M122+N121)</f>
        <v>#VALUE!</v>
      </c>
      <c r="Q121" s="24" t="e">
        <f>SUM(M121+M122+N121)</f>
        <v>#VALUE!</v>
      </c>
    </row>
    <row r="122" spans="1:17" ht="15">
      <c r="A122" s="18" t="s">
        <v>4</v>
      </c>
      <c r="B122" s="19" t="s">
        <v>4</v>
      </c>
      <c r="C122" s="20" t="s">
        <v>4</v>
      </c>
      <c r="D122" s="20" t="s">
        <v>4</v>
      </c>
      <c r="E122" s="22" t="s">
        <v>4</v>
      </c>
      <c r="F122" s="17" t="e">
        <f>IF(H121&gt;7,1.1,1)</f>
        <v>#VALUE!</v>
      </c>
      <c r="G122" s="25" t="e">
        <f>F122*(D122*10)/(D121+D122+E121)</f>
        <v>#VALUE!</v>
      </c>
      <c r="H122" s="125" t="e">
        <f>IF((G121/F121+G122/F122)+B121+B122=12,"No Blank","BLANK")</f>
        <v>#VALUE!</v>
      </c>
      <c r="J122" s="18" t="s">
        <v>4</v>
      </c>
      <c r="K122" s="19" t="s">
        <v>4</v>
      </c>
      <c r="L122" s="20" t="s">
        <v>4</v>
      </c>
      <c r="M122" s="20" t="s">
        <v>4</v>
      </c>
      <c r="N122" s="22" t="s">
        <v>4</v>
      </c>
      <c r="O122" s="17" t="e">
        <f>IF(Q121&gt;7,1.1,1)</f>
        <v>#VALUE!</v>
      </c>
      <c r="P122" s="25" t="e">
        <f>O122*(M122*10)/(M121+M122+N121)</f>
        <v>#VALUE!</v>
      </c>
      <c r="Q122" s="125" t="e">
        <f>IF((P121/O121+P122/O122)+K121+K122=12,"No Blank","BLANK")</f>
        <v>#VALUE!</v>
      </c>
    </row>
  </sheetData>
  <sheetProtection/>
  <mergeCells count="49">
    <mergeCell ref="F1:G1"/>
    <mergeCell ref="J94:K94"/>
    <mergeCell ref="J99:K99"/>
    <mergeCell ref="A119:B119"/>
    <mergeCell ref="A104:B104"/>
    <mergeCell ref="A109:B109"/>
    <mergeCell ref="A114:B114"/>
    <mergeCell ref="J104:K104"/>
    <mergeCell ref="A74:B74"/>
    <mergeCell ref="A79:B79"/>
    <mergeCell ref="A84:B84"/>
    <mergeCell ref="A89:B89"/>
    <mergeCell ref="A94:B94"/>
    <mergeCell ref="A99:B99"/>
    <mergeCell ref="J9:K9"/>
    <mergeCell ref="A29:B29"/>
    <mergeCell ref="A34:B34"/>
    <mergeCell ref="A24:B24"/>
    <mergeCell ref="A69:B69"/>
    <mergeCell ref="A54:B54"/>
    <mergeCell ref="A59:B59"/>
    <mergeCell ref="A64:B64"/>
    <mergeCell ref="J54:K54"/>
    <mergeCell ref="J59:K59"/>
    <mergeCell ref="A39:B39"/>
    <mergeCell ref="A44:B44"/>
    <mergeCell ref="A49:B49"/>
    <mergeCell ref="J44:K44"/>
    <mergeCell ref="J49:K49"/>
    <mergeCell ref="J84:K84"/>
    <mergeCell ref="J89:K89"/>
    <mergeCell ref="J109:K109"/>
    <mergeCell ref="A4:B4"/>
    <mergeCell ref="A9:B9"/>
    <mergeCell ref="A14:B14"/>
    <mergeCell ref="A19:B19"/>
    <mergeCell ref="J4:K4"/>
    <mergeCell ref="J14:K14"/>
    <mergeCell ref="J19:K19"/>
    <mergeCell ref="J24:K24"/>
    <mergeCell ref="J29:K29"/>
    <mergeCell ref="J34:K34"/>
    <mergeCell ref="J39:K39"/>
    <mergeCell ref="J114:K114"/>
    <mergeCell ref="J119:K119"/>
    <mergeCell ref="J64:K64"/>
    <mergeCell ref="J69:K69"/>
    <mergeCell ref="J74:K74"/>
    <mergeCell ref="J79:K79"/>
  </mergeCells>
  <conditionalFormatting sqref="G8">
    <cfRule type="expression" priority="108" dxfId="8">
      <formula>"IF(B5+B6+F5+F6-12)"</formula>
    </cfRule>
  </conditionalFormatting>
  <conditionalFormatting sqref="F6">
    <cfRule type="cellIs" priority="107" dxfId="0" operator="equal" stopIfTrue="1">
      <formula>1.1</formula>
    </cfRule>
  </conditionalFormatting>
  <conditionalFormatting sqref="F7">
    <cfRule type="cellIs" priority="106" dxfId="0" operator="equal" stopIfTrue="1">
      <formula>1.1</formula>
    </cfRule>
  </conditionalFormatting>
  <conditionalFormatting sqref="O6">
    <cfRule type="cellIs" priority="105" dxfId="0" operator="equal" stopIfTrue="1">
      <formula>1.1</formula>
    </cfRule>
  </conditionalFormatting>
  <conditionalFormatting sqref="O7">
    <cfRule type="cellIs" priority="104" dxfId="0" operator="equal" stopIfTrue="1">
      <formula>1.1</formula>
    </cfRule>
  </conditionalFormatting>
  <conditionalFormatting sqref="F11">
    <cfRule type="cellIs" priority="103" dxfId="0" operator="equal" stopIfTrue="1">
      <formula>1.1</formula>
    </cfRule>
  </conditionalFormatting>
  <conditionalFormatting sqref="F12">
    <cfRule type="cellIs" priority="102" dxfId="0" operator="equal" stopIfTrue="1">
      <formula>1.1</formula>
    </cfRule>
  </conditionalFormatting>
  <conditionalFormatting sqref="O11">
    <cfRule type="cellIs" priority="101" dxfId="0" operator="equal" stopIfTrue="1">
      <formula>1.1</formula>
    </cfRule>
  </conditionalFormatting>
  <conditionalFormatting sqref="O12">
    <cfRule type="cellIs" priority="100" dxfId="0" operator="equal" stopIfTrue="1">
      <formula>1.1</formula>
    </cfRule>
  </conditionalFormatting>
  <conditionalFormatting sqref="G18">
    <cfRule type="expression" priority="99" dxfId="8">
      <formula>"IF(B5+B6+F5+F6-12)"</formula>
    </cfRule>
  </conditionalFormatting>
  <conditionalFormatting sqref="F16">
    <cfRule type="cellIs" priority="98" dxfId="0" operator="equal" stopIfTrue="1">
      <formula>1.1</formula>
    </cfRule>
  </conditionalFormatting>
  <conditionalFormatting sqref="F17">
    <cfRule type="cellIs" priority="97" dxfId="0" operator="equal" stopIfTrue="1">
      <formula>1.1</formula>
    </cfRule>
  </conditionalFormatting>
  <conditionalFormatting sqref="O16">
    <cfRule type="cellIs" priority="96" dxfId="0" operator="equal" stopIfTrue="1">
      <formula>1.1</formula>
    </cfRule>
  </conditionalFormatting>
  <conditionalFormatting sqref="O17">
    <cfRule type="cellIs" priority="95" dxfId="0" operator="equal" stopIfTrue="1">
      <formula>1.1</formula>
    </cfRule>
  </conditionalFormatting>
  <conditionalFormatting sqref="F21">
    <cfRule type="cellIs" priority="94" dxfId="0" operator="equal" stopIfTrue="1">
      <formula>1.1</formula>
    </cfRule>
  </conditionalFormatting>
  <conditionalFormatting sqref="F22">
    <cfRule type="cellIs" priority="93" dxfId="0" operator="equal" stopIfTrue="1">
      <formula>1.1</formula>
    </cfRule>
  </conditionalFormatting>
  <conditionalFormatting sqref="O21">
    <cfRule type="cellIs" priority="92" dxfId="0" operator="equal" stopIfTrue="1">
      <formula>1.1</formula>
    </cfRule>
  </conditionalFormatting>
  <conditionalFormatting sqref="O22">
    <cfRule type="cellIs" priority="91" dxfId="0" operator="equal" stopIfTrue="1">
      <formula>1.1</formula>
    </cfRule>
  </conditionalFormatting>
  <conditionalFormatting sqref="G28">
    <cfRule type="expression" priority="90" dxfId="8">
      <formula>"IF(B5+B6+F5+F6-12)"</formula>
    </cfRule>
  </conditionalFormatting>
  <conditionalFormatting sqref="F26">
    <cfRule type="cellIs" priority="89" dxfId="0" operator="equal" stopIfTrue="1">
      <formula>1.1</formula>
    </cfRule>
  </conditionalFormatting>
  <conditionalFormatting sqref="F27">
    <cfRule type="cellIs" priority="88" dxfId="0" operator="equal" stopIfTrue="1">
      <formula>1.1</formula>
    </cfRule>
  </conditionalFormatting>
  <conditionalFormatting sqref="O26">
    <cfRule type="cellIs" priority="87" dxfId="0" operator="equal" stopIfTrue="1">
      <formula>1.1</formula>
    </cfRule>
  </conditionalFormatting>
  <conditionalFormatting sqref="O27">
    <cfRule type="cellIs" priority="86" dxfId="0" operator="equal" stopIfTrue="1">
      <formula>1.1</formula>
    </cfRule>
  </conditionalFormatting>
  <conditionalFormatting sqref="F31">
    <cfRule type="cellIs" priority="85" dxfId="0" operator="equal" stopIfTrue="1">
      <formula>1.1</formula>
    </cfRule>
  </conditionalFormatting>
  <conditionalFormatting sqref="F32">
    <cfRule type="cellIs" priority="84" dxfId="0" operator="equal" stopIfTrue="1">
      <formula>1.1</formula>
    </cfRule>
  </conditionalFormatting>
  <conditionalFormatting sqref="O31">
    <cfRule type="cellIs" priority="83" dxfId="0" operator="equal" stopIfTrue="1">
      <formula>1.1</formula>
    </cfRule>
  </conditionalFormatting>
  <conditionalFormatting sqref="O32">
    <cfRule type="cellIs" priority="82" dxfId="0" operator="equal" stopIfTrue="1">
      <formula>1.1</formula>
    </cfRule>
  </conditionalFormatting>
  <conditionalFormatting sqref="G38">
    <cfRule type="expression" priority="81" dxfId="8">
      <formula>"IF(B5+B6+F5+F6-12)"</formula>
    </cfRule>
  </conditionalFormatting>
  <conditionalFormatting sqref="F36">
    <cfRule type="cellIs" priority="80" dxfId="0" operator="equal" stopIfTrue="1">
      <formula>1.1</formula>
    </cfRule>
  </conditionalFormatting>
  <conditionalFormatting sqref="F37">
    <cfRule type="cellIs" priority="79" dxfId="0" operator="equal" stopIfTrue="1">
      <formula>1.1</formula>
    </cfRule>
  </conditionalFormatting>
  <conditionalFormatting sqref="O36">
    <cfRule type="cellIs" priority="78" dxfId="0" operator="equal" stopIfTrue="1">
      <formula>1.1</formula>
    </cfRule>
  </conditionalFormatting>
  <conditionalFormatting sqref="O37">
    <cfRule type="cellIs" priority="77" dxfId="0" operator="equal" stopIfTrue="1">
      <formula>1.1</formula>
    </cfRule>
  </conditionalFormatting>
  <conditionalFormatting sqref="F41">
    <cfRule type="cellIs" priority="76" dxfId="0" operator="equal" stopIfTrue="1">
      <formula>1.1</formula>
    </cfRule>
  </conditionalFormatting>
  <conditionalFormatting sqref="F42">
    <cfRule type="cellIs" priority="75" dxfId="0" operator="equal" stopIfTrue="1">
      <formula>1.1</formula>
    </cfRule>
  </conditionalFormatting>
  <conditionalFormatting sqref="O41">
    <cfRule type="cellIs" priority="74" dxfId="0" operator="equal" stopIfTrue="1">
      <formula>1.1</formula>
    </cfRule>
  </conditionalFormatting>
  <conditionalFormatting sqref="O42">
    <cfRule type="cellIs" priority="73" dxfId="0" operator="equal" stopIfTrue="1">
      <formula>1.1</formula>
    </cfRule>
  </conditionalFormatting>
  <conditionalFormatting sqref="G48">
    <cfRule type="expression" priority="72" dxfId="8">
      <formula>"IF(B5+B6+F5+F6-12)"</formula>
    </cfRule>
  </conditionalFormatting>
  <conditionalFormatting sqref="F46">
    <cfRule type="cellIs" priority="71" dxfId="0" operator="equal" stopIfTrue="1">
      <formula>1.1</formula>
    </cfRule>
  </conditionalFormatting>
  <conditionalFormatting sqref="F47">
    <cfRule type="cellIs" priority="70" dxfId="0" operator="equal" stopIfTrue="1">
      <formula>1.1</formula>
    </cfRule>
  </conditionalFormatting>
  <conditionalFormatting sqref="O46">
    <cfRule type="cellIs" priority="69" dxfId="0" operator="equal" stopIfTrue="1">
      <formula>1.1</formula>
    </cfRule>
  </conditionalFormatting>
  <conditionalFormatting sqref="O47">
    <cfRule type="cellIs" priority="68" dxfId="0" operator="equal" stopIfTrue="1">
      <formula>1.1</formula>
    </cfRule>
  </conditionalFormatting>
  <conditionalFormatting sqref="F51">
    <cfRule type="cellIs" priority="67" dxfId="0" operator="equal" stopIfTrue="1">
      <formula>1.1</formula>
    </cfRule>
  </conditionalFormatting>
  <conditionalFormatting sqref="F52">
    <cfRule type="cellIs" priority="66" dxfId="0" operator="equal" stopIfTrue="1">
      <formula>1.1</formula>
    </cfRule>
  </conditionalFormatting>
  <conditionalFormatting sqref="O51">
    <cfRule type="cellIs" priority="65" dxfId="0" operator="equal" stopIfTrue="1">
      <formula>1.1</formula>
    </cfRule>
  </conditionalFormatting>
  <conditionalFormatting sqref="O52">
    <cfRule type="cellIs" priority="64" dxfId="0" operator="equal" stopIfTrue="1">
      <formula>1.1</formula>
    </cfRule>
  </conditionalFormatting>
  <conditionalFormatting sqref="G58">
    <cfRule type="expression" priority="63" dxfId="8">
      <formula>"IF(B5+B6+F5+F6-12)"</formula>
    </cfRule>
  </conditionalFormatting>
  <conditionalFormatting sqref="F56">
    <cfRule type="cellIs" priority="62" dxfId="0" operator="equal" stopIfTrue="1">
      <formula>1.1</formula>
    </cfRule>
  </conditionalFormatting>
  <conditionalFormatting sqref="F57">
    <cfRule type="cellIs" priority="61" dxfId="0" operator="equal" stopIfTrue="1">
      <formula>1.1</formula>
    </cfRule>
  </conditionalFormatting>
  <conditionalFormatting sqref="O56">
    <cfRule type="cellIs" priority="60" dxfId="0" operator="equal" stopIfTrue="1">
      <formula>1.1</formula>
    </cfRule>
  </conditionalFormatting>
  <conditionalFormatting sqref="O57">
    <cfRule type="cellIs" priority="59" dxfId="0" operator="equal" stopIfTrue="1">
      <formula>1.1</formula>
    </cfRule>
  </conditionalFormatting>
  <conditionalFormatting sqref="F61">
    <cfRule type="cellIs" priority="58" dxfId="0" operator="equal" stopIfTrue="1">
      <formula>1.1</formula>
    </cfRule>
  </conditionalFormatting>
  <conditionalFormatting sqref="F62">
    <cfRule type="cellIs" priority="57" dxfId="0" operator="equal" stopIfTrue="1">
      <formula>1.1</formula>
    </cfRule>
  </conditionalFormatting>
  <conditionalFormatting sqref="O61">
    <cfRule type="cellIs" priority="56" dxfId="0" operator="equal" stopIfTrue="1">
      <formula>1.1</formula>
    </cfRule>
  </conditionalFormatting>
  <conditionalFormatting sqref="O62">
    <cfRule type="cellIs" priority="55" dxfId="0" operator="equal" stopIfTrue="1">
      <formula>1.1</formula>
    </cfRule>
  </conditionalFormatting>
  <conditionalFormatting sqref="G68">
    <cfRule type="expression" priority="54" dxfId="8">
      <formula>"IF(B5+B6+F5+F6-12)"</formula>
    </cfRule>
  </conditionalFormatting>
  <conditionalFormatting sqref="F66">
    <cfRule type="cellIs" priority="53" dxfId="0" operator="equal" stopIfTrue="1">
      <formula>1.1</formula>
    </cfRule>
  </conditionalFormatting>
  <conditionalFormatting sqref="F67">
    <cfRule type="cellIs" priority="52" dxfId="0" operator="equal" stopIfTrue="1">
      <formula>1.1</formula>
    </cfRule>
  </conditionalFormatting>
  <conditionalFormatting sqref="O66">
    <cfRule type="cellIs" priority="51" dxfId="0" operator="equal" stopIfTrue="1">
      <formula>1.1</formula>
    </cfRule>
  </conditionalFormatting>
  <conditionalFormatting sqref="O67">
    <cfRule type="cellIs" priority="50" dxfId="0" operator="equal" stopIfTrue="1">
      <formula>1.1</formula>
    </cfRule>
  </conditionalFormatting>
  <conditionalFormatting sqref="F71">
    <cfRule type="cellIs" priority="49" dxfId="0" operator="equal" stopIfTrue="1">
      <formula>1.1</formula>
    </cfRule>
  </conditionalFormatting>
  <conditionalFormatting sqref="F72">
    <cfRule type="cellIs" priority="48" dxfId="0" operator="equal" stopIfTrue="1">
      <formula>1.1</formula>
    </cfRule>
  </conditionalFormatting>
  <conditionalFormatting sqref="O71">
    <cfRule type="cellIs" priority="47" dxfId="0" operator="equal" stopIfTrue="1">
      <formula>1.1</formula>
    </cfRule>
  </conditionalFormatting>
  <conditionalFormatting sqref="O72">
    <cfRule type="cellIs" priority="46" dxfId="0" operator="equal" stopIfTrue="1">
      <formula>1.1</formula>
    </cfRule>
  </conditionalFormatting>
  <conditionalFormatting sqref="G78">
    <cfRule type="expression" priority="45" dxfId="8">
      <formula>"IF(B5+B6+F5+F6-12)"</formula>
    </cfRule>
  </conditionalFormatting>
  <conditionalFormatting sqref="F76">
    <cfRule type="cellIs" priority="44" dxfId="0" operator="equal" stopIfTrue="1">
      <formula>1.1</formula>
    </cfRule>
  </conditionalFormatting>
  <conditionalFormatting sqref="F77">
    <cfRule type="cellIs" priority="43" dxfId="0" operator="equal" stopIfTrue="1">
      <formula>1.1</formula>
    </cfRule>
  </conditionalFormatting>
  <conditionalFormatting sqref="O76">
    <cfRule type="cellIs" priority="42" dxfId="0" operator="equal" stopIfTrue="1">
      <formula>1.1</formula>
    </cfRule>
  </conditionalFormatting>
  <conditionalFormatting sqref="O77">
    <cfRule type="cellIs" priority="41" dxfId="0" operator="equal" stopIfTrue="1">
      <formula>1.1</formula>
    </cfRule>
  </conditionalFormatting>
  <conditionalFormatting sqref="F81">
    <cfRule type="cellIs" priority="40" dxfId="0" operator="equal" stopIfTrue="1">
      <formula>1.1</formula>
    </cfRule>
  </conditionalFormatting>
  <conditionalFormatting sqref="F82">
    <cfRule type="cellIs" priority="39" dxfId="0" operator="equal" stopIfTrue="1">
      <formula>1.1</formula>
    </cfRule>
  </conditionalFormatting>
  <conditionalFormatting sqref="O81">
    <cfRule type="cellIs" priority="38" dxfId="0" operator="equal" stopIfTrue="1">
      <formula>1.1</formula>
    </cfRule>
  </conditionalFormatting>
  <conditionalFormatting sqref="O82">
    <cfRule type="cellIs" priority="37" dxfId="0" operator="equal" stopIfTrue="1">
      <formula>1.1</formula>
    </cfRule>
  </conditionalFormatting>
  <conditionalFormatting sqref="G88">
    <cfRule type="expression" priority="36" dxfId="8">
      <formula>"IF(B5+B6+F5+F6-12)"</formula>
    </cfRule>
  </conditionalFormatting>
  <conditionalFormatting sqref="F86">
    <cfRule type="cellIs" priority="35" dxfId="0" operator="equal" stopIfTrue="1">
      <formula>1.1</formula>
    </cfRule>
  </conditionalFormatting>
  <conditionalFormatting sqref="F87">
    <cfRule type="cellIs" priority="34" dxfId="0" operator="equal" stopIfTrue="1">
      <formula>1.1</formula>
    </cfRule>
  </conditionalFormatting>
  <conditionalFormatting sqref="O86">
    <cfRule type="cellIs" priority="33" dxfId="0" operator="equal" stopIfTrue="1">
      <formula>1.1</formula>
    </cfRule>
  </conditionalFormatting>
  <conditionalFormatting sqref="O87">
    <cfRule type="cellIs" priority="32" dxfId="0" operator="equal" stopIfTrue="1">
      <formula>1.1</formula>
    </cfRule>
  </conditionalFormatting>
  <conditionalFormatting sqref="F91">
    <cfRule type="cellIs" priority="31" dxfId="0" operator="equal" stopIfTrue="1">
      <formula>1.1</formula>
    </cfRule>
  </conditionalFormatting>
  <conditionalFormatting sqref="F92">
    <cfRule type="cellIs" priority="30" dxfId="0" operator="equal" stopIfTrue="1">
      <formula>1.1</formula>
    </cfRule>
  </conditionalFormatting>
  <conditionalFormatting sqref="O91">
    <cfRule type="cellIs" priority="29" dxfId="0" operator="equal" stopIfTrue="1">
      <formula>1.1</formula>
    </cfRule>
  </conditionalFormatting>
  <conditionalFormatting sqref="O92">
    <cfRule type="cellIs" priority="28" dxfId="0" operator="equal" stopIfTrue="1">
      <formula>1.1</formula>
    </cfRule>
  </conditionalFormatting>
  <conditionalFormatting sqref="G98">
    <cfRule type="expression" priority="27" dxfId="8">
      <formula>"IF(B5+B6+F5+F6-12)"</formula>
    </cfRule>
  </conditionalFormatting>
  <conditionalFormatting sqref="F96">
    <cfRule type="cellIs" priority="26" dxfId="0" operator="equal" stopIfTrue="1">
      <formula>1.1</formula>
    </cfRule>
  </conditionalFormatting>
  <conditionalFormatting sqref="F97">
    <cfRule type="cellIs" priority="25" dxfId="0" operator="equal" stopIfTrue="1">
      <formula>1.1</formula>
    </cfRule>
  </conditionalFormatting>
  <conditionalFormatting sqref="O96">
    <cfRule type="cellIs" priority="24" dxfId="0" operator="equal" stopIfTrue="1">
      <formula>1.1</formula>
    </cfRule>
  </conditionalFormatting>
  <conditionalFormatting sqref="O97">
    <cfRule type="cellIs" priority="23" dxfId="0" operator="equal" stopIfTrue="1">
      <formula>1.1</formula>
    </cfRule>
  </conditionalFormatting>
  <conditionalFormatting sqref="F101">
    <cfRule type="cellIs" priority="22" dxfId="0" operator="equal" stopIfTrue="1">
      <formula>1.1</formula>
    </cfRule>
  </conditionalFormatting>
  <conditionalFormatting sqref="F102">
    <cfRule type="cellIs" priority="21" dxfId="0" operator="equal" stopIfTrue="1">
      <formula>1.1</formula>
    </cfRule>
  </conditionalFormatting>
  <conditionalFormatting sqref="O101">
    <cfRule type="cellIs" priority="20" dxfId="0" operator="equal" stopIfTrue="1">
      <formula>1.1</formula>
    </cfRule>
  </conditionalFormatting>
  <conditionalFormatting sqref="O102">
    <cfRule type="cellIs" priority="19" dxfId="0" operator="equal" stopIfTrue="1">
      <formula>1.1</formula>
    </cfRule>
  </conditionalFormatting>
  <conditionalFormatting sqref="G108">
    <cfRule type="expression" priority="18" dxfId="8">
      <formula>"IF(B5+B6+F5+F6-12)"</formula>
    </cfRule>
  </conditionalFormatting>
  <conditionalFormatting sqref="F106">
    <cfRule type="cellIs" priority="17" dxfId="0" operator="equal" stopIfTrue="1">
      <formula>1.1</formula>
    </cfRule>
  </conditionalFormatting>
  <conditionalFormatting sqref="F107">
    <cfRule type="cellIs" priority="16" dxfId="0" operator="equal" stopIfTrue="1">
      <formula>1.1</formula>
    </cfRule>
  </conditionalFormatting>
  <conditionalFormatting sqref="O106">
    <cfRule type="cellIs" priority="15" dxfId="0" operator="equal" stopIfTrue="1">
      <formula>1.1</formula>
    </cfRule>
  </conditionalFormatting>
  <conditionalFormatting sqref="O107">
    <cfRule type="cellIs" priority="14" dxfId="0" operator="equal" stopIfTrue="1">
      <formula>1.1</formula>
    </cfRule>
  </conditionalFormatting>
  <conditionalFormatting sqref="F111">
    <cfRule type="cellIs" priority="13" dxfId="0" operator="equal" stopIfTrue="1">
      <formula>1.1</formula>
    </cfRule>
  </conditionalFormatting>
  <conditionalFormatting sqref="F112">
    <cfRule type="cellIs" priority="12" dxfId="0" operator="equal" stopIfTrue="1">
      <formula>1.1</formula>
    </cfRule>
  </conditionalFormatting>
  <conditionalFormatting sqref="O111">
    <cfRule type="cellIs" priority="11" dxfId="0" operator="equal" stopIfTrue="1">
      <formula>1.1</formula>
    </cfRule>
  </conditionalFormatting>
  <conditionalFormatting sqref="O112">
    <cfRule type="cellIs" priority="10" dxfId="0" operator="equal" stopIfTrue="1">
      <formula>1.1</formula>
    </cfRule>
  </conditionalFormatting>
  <conditionalFormatting sqref="G118">
    <cfRule type="expression" priority="9" dxfId="8">
      <formula>"IF(B5+B6+F5+F6-12)"</formula>
    </cfRule>
  </conditionalFormatting>
  <conditionalFormatting sqref="F116">
    <cfRule type="cellIs" priority="8" dxfId="0" operator="equal" stopIfTrue="1">
      <formula>1.1</formula>
    </cfRule>
  </conditionalFormatting>
  <conditionalFormatting sqref="F117">
    <cfRule type="cellIs" priority="7" dxfId="0" operator="equal" stopIfTrue="1">
      <formula>1.1</formula>
    </cfRule>
  </conditionalFormatting>
  <conditionalFormatting sqref="O116">
    <cfRule type="cellIs" priority="6" dxfId="0" operator="equal" stopIfTrue="1">
      <formula>1.1</formula>
    </cfRule>
  </conditionalFormatting>
  <conditionalFormatting sqref="O117">
    <cfRule type="cellIs" priority="5" dxfId="0" operator="equal" stopIfTrue="1">
      <formula>1.1</formula>
    </cfRule>
  </conditionalFormatting>
  <conditionalFormatting sqref="F121">
    <cfRule type="cellIs" priority="4" dxfId="0" operator="equal" stopIfTrue="1">
      <formula>1.1</formula>
    </cfRule>
  </conditionalFormatting>
  <conditionalFormatting sqref="F122">
    <cfRule type="cellIs" priority="3" dxfId="0" operator="equal" stopIfTrue="1">
      <formula>1.1</formula>
    </cfRule>
  </conditionalFormatting>
  <conditionalFormatting sqref="O121">
    <cfRule type="cellIs" priority="2" dxfId="0" operator="equal" stopIfTrue="1">
      <formula>1.1</formula>
    </cfRule>
  </conditionalFormatting>
  <conditionalFormatting sqref="O122">
    <cfRule type="cellIs" priority="1" dxfId="0" operator="equal" stopIfTrue="1">
      <formula>1.1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DavidR</cp:lastModifiedBy>
  <cp:lastPrinted>2024-02-04T19:08:34Z</cp:lastPrinted>
  <dcterms:created xsi:type="dcterms:W3CDTF">2007-03-27T23:22:31Z</dcterms:created>
  <dcterms:modified xsi:type="dcterms:W3CDTF">2024-03-29T10:43:41Z</dcterms:modified>
  <cp:category/>
  <cp:version/>
  <cp:contentType/>
  <cp:contentStatus/>
</cp:coreProperties>
</file>